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80" yWindow="180" windowWidth="17400" windowHeight="11490" tabRatio="813"/>
  </bookViews>
  <sheets>
    <sheet name="Superfici" sheetId="1" r:id="rId1"/>
    <sheet name="Calcolo superfici totali" sheetId="8" r:id="rId2"/>
    <sheet name="Riepilogo Canoni" sheetId="16" state="hidden" r:id="rId3"/>
  </sheets>
  <definedNames>
    <definedName name="_xlnm.Print_Area" localSheetId="0">Superfici!$A$1:$E$184</definedName>
  </definedNames>
  <calcPr calcId="145621"/>
</workbook>
</file>

<file path=xl/calcChain.xml><?xml version="1.0" encoding="utf-8"?>
<calcChain xmlns="http://schemas.openxmlformats.org/spreadsheetml/2006/main">
  <c r="E151" i="1" l="1"/>
  <c r="F184" i="1" l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D5" i="8" l="1"/>
  <c r="F98" i="1" l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97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51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33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15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79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61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43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7" i="1"/>
  <c r="I6" i="8" l="1"/>
  <c r="I8" i="8"/>
  <c r="I10" i="8"/>
  <c r="I12" i="8"/>
  <c r="I14" i="8"/>
  <c r="I16" i="8"/>
  <c r="I18" i="8"/>
  <c r="I20" i="8"/>
  <c r="H6" i="8"/>
  <c r="H8" i="8"/>
  <c r="H10" i="8"/>
  <c r="H12" i="8"/>
  <c r="H14" i="8"/>
  <c r="H16" i="8"/>
  <c r="H18" i="8"/>
  <c r="H20" i="8"/>
  <c r="I7" i="8"/>
  <c r="I9" i="8"/>
  <c r="I11" i="8"/>
  <c r="I13" i="8"/>
  <c r="I15" i="8"/>
  <c r="I17" i="8"/>
  <c r="I19" i="8"/>
  <c r="I5" i="8"/>
  <c r="H7" i="8"/>
  <c r="H9" i="8"/>
  <c r="H11" i="8"/>
  <c r="H13" i="8"/>
  <c r="H15" i="8"/>
  <c r="H17" i="8"/>
  <c r="H19" i="8"/>
  <c r="H5" i="8"/>
  <c r="G6" i="8"/>
  <c r="G10" i="8"/>
  <c r="G18" i="8"/>
  <c r="G11" i="8"/>
  <c r="G19" i="8"/>
  <c r="G8" i="8"/>
  <c r="G12" i="8"/>
  <c r="G16" i="8"/>
  <c r="G20" i="8"/>
  <c r="G9" i="8"/>
  <c r="G13" i="8"/>
  <c r="G17" i="8"/>
  <c r="G5" i="8"/>
  <c r="G14" i="8"/>
  <c r="G7" i="8"/>
  <c r="G15" i="8"/>
  <c r="F6" i="8"/>
  <c r="F8" i="8"/>
  <c r="F10" i="8"/>
  <c r="F12" i="8"/>
  <c r="F14" i="8"/>
  <c r="F16" i="8"/>
  <c r="F18" i="8"/>
  <c r="F20" i="8"/>
  <c r="E6" i="8"/>
  <c r="E8" i="8"/>
  <c r="E10" i="8"/>
  <c r="E12" i="8"/>
  <c r="E14" i="8"/>
  <c r="E16" i="8"/>
  <c r="E18" i="8"/>
  <c r="E20" i="8"/>
  <c r="F7" i="8"/>
  <c r="F9" i="8"/>
  <c r="F11" i="8"/>
  <c r="F13" i="8"/>
  <c r="F15" i="8"/>
  <c r="F17" i="8"/>
  <c r="F19" i="8"/>
  <c r="F5" i="8"/>
  <c r="E7" i="8"/>
  <c r="E9" i="8"/>
  <c r="E11" i="8"/>
  <c r="E13" i="8"/>
  <c r="E15" i="8"/>
  <c r="E17" i="8"/>
  <c r="E19" i="8"/>
  <c r="E5" i="8"/>
  <c r="G21" i="8" l="1"/>
  <c r="F21" i="8"/>
  <c r="E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H21" i="8" l="1"/>
  <c r="I21" i="8"/>
  <c r="D21" i="8"/>
</calcChain>
</file>

<file path=xl/sharedStrings.xml><?xml version="1.0" encoding="utf-8"?>
<sst xmlns="http://schemas.openxmlformats.org/spreadsheetml/2006/main" count="441" uniqueCount="64">
  <si>
    <t>AMMINISTRAZIONE</t>
  </si>
  <si>
    <t>NUMERO IMMOBILE</t>
  </si>
  <si>
    <t>superficie
in mq</t>
  </si>
  <si>
    <t>L'Amministrazione dovrà selezionare dal menù a tendina il numero di giorni a settimana per cui richiede il servizio di pulizia</t>
  </si>
  <si>
    <t>DETTAGLIO IMMOBILI</t>
  </si>
  <si>
    <t>Area tipo 6 - Mense (mense, refettori, …)</t>
  </si>
  <si>
    <t>Area tipo 7 - Cucine</t>
  </si>
  <si>
    <t>Area tipo 8 - Aule Didattiche (Aule, laboratori, …)</t>
  </si>
  <si>
    <t>Area tipo 9 - Spazi per lo sport (Palestre, piscine, … )</t>
  </si>
  <si>
    <t>Area tipo 11 - Corpi di Guardia</t>
  </si>
  <si>
    <t>Area tipo 12 - Camere di Sicurezza</t>
  </si>
  <si>
    <t>Area tipo 13 - Spazi espositivi (Spazi coperti accessibili ai visitatori, …)</t>
  </si>
  <si>
    <t>Area tipo 14 - Biblioteche e Sale di lettura (Biblioteche e sale di lettura, aperte ai visitatori, …)</t>
  </si>
  <si>
    <t>Area tipo 16 - Hangar</t>
  </si>
  <si>
    <t>Area tipo 1 - Uffici (uffici, sale riunioni, biblioteche, aree stampa/fotocopiatrici, …)</t>
  </si>
  <si>
    <t>Area tipo 2 - Spazi connettivi (atri, corridoi, pianerottoli, scale, …)</t>
  </si>
  <si>
    <t>Area tipo 3 - Servizi Igienici (bagni, antibagni, infermerie, ...)</t>
  </si>
  <si>
    <t>Area tipo 4 - Aree Tecniche (ripostigli, archivi morti, magazzini, depositi, officine, garage, locali tecnici, ...)</t>
  </si>
  <si>
    <t>Area tipo 5 - Aree polifunzionali (sale cinematografiche, auditorium, polifunzionali, …)</t>
  </si>
  <si>
    <t>Area tipo 10 - Camere (camerate, dormitori, …)</t>
  </si>
  <si>
    <t>Area tipo 15 - Aree Esterne non a verde (Aree scoperte di pertinenza dell’immobile quali parcheggi, rampe di accesso, percorsi di accesso, aree cortilive, balconi, terrazze, percorsi espositivi esterni pavimentati e non, aree archeologiche, …)</t>
  </si>
  <si>
    <t>AREA</t>
  </si>
  <si>
    <t>TOTALE</t>
  </si>
  <si>
    <t>IDENTIFICATIVO IMMOBILE</t>
  </si>
  <si>
    <t xml:space="preserve">SERVIZIO DI PULIZIA </t>
  </si>
  <si>
    <t>Totale</t>
  </si>
  <si>
    <t>Riepilogo Superfici Totali</t>
  </si>
  <si>
    <r>
      <t>Servizio di Pulizia - Attività Integrative (C</t>
    </r>
    <r>
      <rPr>
        <vertAlign val="subscript"/>
        <sz val="11"/>
        <color theme="1"/>
        <rFont val="Calibri"/>
        <family val="2"/>
        <scheme val="minor"/>
      </rPr>
      <t>AI</t>
    </r>
    <r>
      <rPr>
        <sz val="11"/>
        <color theme="1"/>
        <rFont val="Calibri"/>
        <family val="2"/>
        <scheme val="minor"/>
      </rPr>
      <t>) + Aggiuntive (C</t>
    </r>
    <r>
      <rPr>
        <vertAlign val="subscript"/>
        <sz val="11"/>
        <color theme="1"/>
        <rFont val="Calibri"/>
        <family val="2"/>
        <scheme val="minor"/>
      </rPr>
      <t>AA</t>
    </r>
    <r>
      <rPr>
        <sz val="11"/>
        <color theme="1"/>
        <rFont val="Calibri"/>
        <family val="2"/>
        <scheme val="minor"/>
      </rPr>
      <t>) - Canone presunto</t>
    </r>
  </si>
  <si>
    <t>Servizio di pulizia - Attività a richiesta - Extra canone presunto</t>
  </si>
  <si>
    <t>Servizio di pulizia - Attività integrative più aggiuntive più a richiesta - Extra-canone presunto</t>
  </si>
  <si>
    <t>Servizio di disinfestazione - Attività straordinarie - Extra canone presunto</t>
  </si>
  <si>
    <r>
      <t>Servizio di pulizia - - Attività Ordinarie - Canone presunto  (C</t>
    </r>
    <r>
      <rPr>
        <vertAlign val="subscript"/>
        <sz val="11"/>
        <color theme="1"/>
        <rFont val="Calibri"/>
        <family val="2"/>
        <scheme val="minor"/>
      </rPr>
      <t>AO</t>
    </r>
    <r>
      <rPr>
        <sz val="11"/>
        <color theme="1"/>
        <rFont val="Calibri"/>
        <family val="2"/>
        <scheme val="minor"/>
      </rPr>
      <t>)</t>
    </r>
  </si>
  <si>
    <r>
      <t>Servizio di disinfestazione - Attività ordinarie - Canone presunto (C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</si>
  <si>
    <t>Servizio di raccolta e smaltimento rifiuti speciali - Attività  straordinarie - Canone presunto</t>
  </si>
  <si>
    <r>
      <t>Servizio di raccolta e smaltimento rifiuti speciali - Attività ordinarie - Canone presunto (C</t>
    </r>
    <r>
      <rPr>
        <vertAlign val="subscript"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)</t>
    </r>
  </si>
  <si>
    <t>Servizio</t>
  </si>
  <si>
    <t>NOTA: La presente tabella va compilata per ogni immobile oggetto del servizio di pulizia (in caso di suddivisione in Lotti dell'AS, compilare un file per ogni Lotto)</t>
  </si>
  <si>
    <t>AGENZIA DELLE DOGANE LOMBARDIA</t>
  </si>
  <si>
    <t>COB0263</t>
  </si>
  <si>
    <t>COB0012</t>
  </si>
  <si>
    <t xml:space="preserve">COB024001 </t>
  </si>
  <si>
    <t>COB0127</t>
  </si>
  <si>
    <t xml:space="preserve">VAB0036 </t>
  </si>
  <si>
    <t xml:space="preserve">VAB0293 </t>
  </si>
  <si>
    <t xml:space="preserve">VAB0305 </t>
  </si>
  <si>
    <t>VAB0082</t>
  </si>
  <si>
    <t>VAB0039</t>
  </si>
  <si>
    <t>IM-13613</t>
  </si>
  <si>
    <t>2 su 7</t>
  </si>
  <si>
    <t>1 su 7</t>
  </si>
  <si>
    <t>1 ogni 3M</t>
  </si>
  <si>
    <t>1 ogni M</t>
  </si>
  <si>
    <t>1 ogni 2M</t>
  </si>
  <si>
    <t>Dettaglio N° giorni di erogazione del servizio</t>
  </si>
  <si>
    <t xml:space="preserve">INDIRIZZO:  Como - Oria Valsolda - Via S.S. 179 - 22010 </t>
  </si>
  <si>
    <t>INDIRIZZO:  Como - Crociale dei Mulini - Ronago - Via Mulini - 22027</t>
  </si>
  <si>
    <t>INDIRIZZO:  Como - Ronago - Via Roncaccio 4 - 22027</t>
  </si>
  <si>
    <t xml:space="preserve">INDIRIZZO:  Como - Drezzo - Via Svizzera 789 - 22041 </t>
  </si>
  <si>
    <t xml:space="preserve">INDIRIZZO:  Varese - Clivio - Via Como, 21 - 21050 </t>
  </si>
  <si>
    <t xml:space="preserve">INDIRIZZO:  Varese - Clivio - Via San Carpoforo 8 - 21050 </t>
  </si>
  <si>
    <t xml:space="preserve">INDIRIZZO:  Varese - Cremenaga - Via Vittorio Veneto, 35 - 21030 </t>
  </si>
  <si>
    <t>INDIRIZZO:  Varese - Dumenza - Via Palone - 21010</t>
  </si>
  <si>
    <t>INDIRIZZO:  Varese- Fornasette - Via Lugano</t>
  </si>
  <si>
    <t>INDIRIZZO:  Varese- valico Porto Ceresio - Via Roma, 75 - 21050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</si>
</sst>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/>
      </top>
      <bottom style="dotted">
        <color theme="0" tint="-0.499984740745262"/>
      </bottom>
      <diagonal/>
    </border>
    <border>
      <left/>
      <right/>
      <top style="dotted">
        <color theme="0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/>
      </top>
      <bottom style="dotted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theme="0"/>
      </bottom>
      <diagonal/>
    </border>
    <border>
      <left style="dotted">
        <color theme="0"/>
      </left>
      <right/>
      <top/>
      <bottom style="dotted">
        <color theme="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7" borderId="0" xfId="0" applyFill="1" applyProtection="1"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6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horizontal="justify" vertical="center" wrapText="1"/>
      <protection locked="0"/>
    </xf>
    <xf numFmtId="0" fontId="0" fillId="0" borderId="21" xfId="0" applyFont="1" applyBorder="1" applyAlignment="1" applyProtection="1">
      <alignment horizontal="justify" vertical="center" wrapText="1"/>
      <protection locked="0"/>
    </xf>
    <xf numFmtId="43" fontId="10" fillId="6" borderId="22" xfId="0" applyNumberFormat="1" applyFont="1" applyFill="1" applyBorder="1" applyAlignment="1" applyProtection="1">
      <alignment horizontal="center" vertical="center"/>
      <protection locked="0"/>
    </xf>
    <xf numFmtId="43" fontId="10" fillId="6" borderId="20" xfId="0" applyNumberFormat="1" applyFont="1" applyFill="1" applyBorder="1" applyAlignment="1" applyProtection="1">
      <alignment horizontal="center" vertical="center"/>
      <protection locked="0"/>
    </xf>
    <xf numFmtId="43" fontId="12" fillId="0" borderId="20" xfId="1" applyNumberFormat="1" applyFont="1" applyBorder="1" applyAlignment="1" applyProtection="1">
      <alignment horizontal="center" vertical="center"/>
      <protection locked="0"/>
    </xf>
    <xf numFmtId="43" fontId="13" fillId="6" borderId="20" xfId="1" applyNumberFormat="1" applyFont="1" applyFill="1" applyBorder="1" applyAlignment="1" applyProtection="1">
      <alignment horizontal="center" vertical="center"/>
      <protection locked="0"/>
    </xf>
    <xf numFmtId="43" fontId="12" fillId="0" borderId="21" xfId="1" applyNumberFormat="1" applyFont="1" applyBorder="1" applyAlignment="1" applyProtection="1">
      <alignment horizontal="center" vertical="center"/>
      <protection locked="0"/>
    </xf>
    <xf numFmtId="43" fontId="10" fillId="3" borderId="20" xfId="1" applyNumberFormat="1" applyFont="1" applyFill="1" applyBorder="1" applyAlignment="1" applyProtection="1">
      <alignment horizontal="center" vertical="center"/>
      <protection locked="0"/>
    </xf>
    <xf numFmtId="43" fontId="10" fillId="3" borderId="21" xfId="1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justify" vertical="center" wrapText="1"/>
      <protection locked="0"/>
    </xf>
    <xf numFmtId="0" fontId="0" fillId="7" borderId="0" xfId="0" applyFill="1" applyProtection="1"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5" fillId="0" borderId="0" xfId="0" applyFont="1" applyFill="1" applyProtection="1"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3" fontId="0" fillId="0" borderId="0" xfId="0" applyNumberFormat="1" applyFont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1" fillId="4" borderId="33" xfId="0" applyFont="1" applyFill="1" applyBorder="1" applyAlignment="1" applyProtection="1">
      <alignment horizontal="center" vertical="center" wrapText="1"/>
      <protection locked="0"/>
    </xf>
    <xf numFmtId="0" fontId="11" fillId="4" borderId="34" xfId="0" applyFont="1" applyFill="1" applyBorder="1" applyAlignment="1" applyProtection="1">
      <alignment horizontal="center" vertical="center" wrapText="1"/>
      <protection locked="0"/>
    </xf>
    <xf numFmtId="0" fontId="11" fillId="4" borderId="35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6" fillId="3" borderId="29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30" xfId="0" applyFont="1" applyFill="1" applyBorder="1" applyAlignment="1" applyProtection="1">
      <alignment horizontal="center" vertical="top" wrapText="1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25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 wrapText="1"/>
      <protection locked="0"/>
    </xf>
    <xf numFmtId="0" fontId="11" fillId="8" borderId="25" xfId="0" applyFont="1" applyFill="1" applyBorder="1" applyAlignment="1" applyProtection="1">
      <alignment horizontal="center" vertical="center" wrapText="1"/>
      <protection locked="0"/>
    </xf>
    <xf numFmtId="0" fontId="11" fillId="8" borderId="26" xfId="0" applyFont="1" applyFill="1" applyBorder="1" applyAlignment="1" applyProtection="1">
      <alignment horizontal="center" vertical="center" wrapText="1"/>
      <protection locked="0"/>
    </xf>
    <xf numFmtId="0" fontId="11" fillId="8" borderId="27" xfId="0" applyFont="1" applyFill="1" applyBorder="1" applyAlignment="1" applyProtection="1">
      <alignment horizontal="center" vertical="center" wrapText="1"/>
      <protection locked="0"/>
    </xf>
    <xf numFmtId="0" fontId="11" fillId="8" borderId="28" xfId="0" applyFont="1" applyFill="1" applyBorder="1" applyAlignment="1" applyProtection="1">
      <alignment horizontal="center" vertical="center" wrapText="1"/>
      <protection locked="0"/>
    </xf>
    <xf numFmtId="0" fontId="9" fillId="4" borderId="37" xfId="0" applyFont="1" applyFill="1" applyBorder="1" applyAlignment="1" applyProtection="1">
      <alignment horizontal="center" vertical="center"/>
      <protection locked="0"/>
    </xf>
    <xf numFmtId="0" fontId="9" fillId="4" borderId="36" xfId="0" applyFont="1" applyFill="1" applyBorder="1" applyAlignment="1" applyProtection="1">
      <alignment horizontal="center" vertical="center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tabSelected="1" zoomScaleNormal="100" workbookViewId="0">
      <selection activeCell="J16" sqref="J16"/>
    </sheetView>
  </sheetViews>
  <sheetFormatPr defaultRowHeight="15" x14ac:dyDescent="0.25"/>
  <cols>
    <col min="1" max="1" width="15.140625" style="1" customWidth="1"/>
    <col min="2" max="2" width="11" style="1" customWidth="1"/>
    <col min="3" max="3" width="83.42578125" style="1" customWidth="1"/>
    <col min="4" max="5" width="20.7109375" style="1" customWidth="1"/>
    <col min="6" max="6" width="9.140625" style="38" hidden="1" customWidth="1"/>
    <col min="7" max="8" width="9.140625" style="2" customWidth="1"/>
    <col min="9" max="9" width="9.140625" style="2" hidden="1" customWidth="1"/>
    <col min="10" max="16384" width="9.140625" style="2"/>
  </cols>
  <sheetData>
    <row r="1" spans="1:9" x14ac:dyDescent="0.25">
      <c r="A1" s="65" t="s">
        <v>36</v>
      </c>
      <c r="B1" s="66"/>
      <c r="C1" s="66"/>
      <c r="D1" s="66"/>
      <c r="E1" s="67"/>
      <c r="I1" s="25" t="s">
        <v>49</v>
      </c>
    </row>
    <row r="2" spans="1:9" x14ac:dyDescent="0.25">
      <c r="A2" s="57" t="s">
        <v>24</v>
      </c>
      <c r="B2" s="58"/>
      <c r="C2" s="58"/>
      <c r="D2" s="58"/>
      <c r="E2" s="59"/>
      <c r="I2" s="25" t="s">
        <v>48</v>
      </c>
    </row>
    <row r="3" spans="1:9" x14ac:dyDescent="0.25">
      <c r="A3" s="57" t="s">
        <v>4</v>
      </c>
      <c r="B3" s="58"/>
      <c r="C3" s="58"/>
      <c r="D3" s="58"/>
      <c r="E3" s="59"/>
      <c r="I3" s="25" t="s">
        <v>51</v>
      </c>
    </row>
    <row r="4" spans="1:9" ht="15.75" thickBot="1" x14ac:dyDescent="0.3">
      <c r="A4" s="60" t="s">
        <v>0</v>
      </c>
      <c r="B4" s="61"/>
      <c r="C4" s="62" t="s">
        <v>37</v>
      </c>
      <c r="D4" s="63"/>
      <c r="E4" s="64"/>
      <c r="I4" s="25" t="s">
        <v>52</v>
      </c>
    </row>
    <row r="5" spans="1:9" ht="26.25" thickBot="1" x14ac:dyDescent="0.3">
      <c r="A5" s="3" t="s">
        <v>23</v>
      </c>
      <c r="B5" s="4" t="s">
        <v>1</v>
      </c>
      <c r="C5" s="44" t="s">
        <v>55</v>
      </c>
      <c r="D5" s="44"/>
      <c r="E5" s="45"/>
      <c r="I5" s="25" t="s">
        <v>50</v>
      </c>
    </row>
    <row r="6" spans="1:9" ht="24" x14ac:dyDescent="0.25">
      <c r="A6" s="54" t="s">
        <v>38</v>
      </c>
      <c r="B6" s="49">
        <v>1</v>
      </c>
      <c r="C6" s="5" t="s">
        <v>3</v>
      </c>
      <c r="D6" s="52" t="s">
        <v>49</v>
      </c>
      <c r="E6" s="53"/>
    </row>
    <row r="7" spans="1:9" ht="24" x14ac:dyDescent="0.25">
      <c r="A7" s="55"/>
      <c r="B7" s="50"/>
      <c r="C7" s="6" t="s">
        <v>14</v>
      </c>
      <c r="D7" s="7" t="s">
        <v>2</v>
      </c>
      <c r="E7" s="39">
        <v>85</v>
      </c>
      <c r="F7" s="38" t="str">
        <f>$D$6</f>
        <v>1 su 7</v>
      </c>
    </row>
    <row r="8" spans="1:9" ht="24" x14ac:dyDescent="0.25">
      <c r="A8" s="55"/>
      <c r="B8" s="50"/>
      <c r="C8" s="6" t="s">
        <v>15</v>
      </c>
      <c r="D8" s="7" t="s">
        <v>2</v>
      </c>
      <c r="E8" s="39">
        <v>0</v>
      </c>
      <c r="F8" s="38" t="str">
        <f t="shared" ref="F8:F22" si="0">$D$6</f>
        <v>1 su 7</v>
      </c>
    </row>
    <row r="9" spans="1:9" ht="24" x14ac:dyDescent="0.25">
      <c r="A9" s="55"/>
      <c r="B9" s="50"/>
      <c r="C9" s="6" t="s">
        <v>16</v>
      </c>
      <c r="D9" s="7" t="s">
        <v>2</v>
      </c>
      <c r="E9" s="39">
        <v>12</v>
      </c>
      <c r="F9" s="38" t="str">
        <f t="shared" si="0"/>
        <v>1 su 7</v>
      </c>
    </row>
    <row r="10" spans="1:9" ht="25.5" x14ac:dyDescent="0.25">
      <c r="A10" s="55"/>
      <c r="B10" s="50"/>
      <c r="C10" s="6" t="s">
        <v>17</v>
      </c>
      <c r="D10" s="7" t="s">
        <v>2</v>
      </c>
      <c r="E10" s="39"/>
      <c r="F10" s="38" t="str">
        <f t="shared" si="0"/>
        <v>1 su 7</v>
      </c>
    </row>
    <row r="11" spans="1:9" ht="24" x14ac:dyDescent="0.25">
      <c r="A11" s="55"/>
      <c r="B11" s="50"/>
      <c r="C11" s="6" t="s">
        <v>18</v>
      </c>
      <c r="D11" s="7" t="s">
        <v>2</v>
      </c>
      <c r="E11" s="40"/>
      <c r="F11" s="38" t="str">
        <f t="shared" si="0"/>
        <v>1 su 7</v>
      </c>
    </row>
    <row r="12" spans="1:9" ht="24" x14ac:dyDescent="0.25">
      <c r="A12" s="55"/>
      <c r="B12" s="50"/>
      <c r="C12" s="8" t="s">
        <v>5</v>
      </c>
      <c r="D12" s="7" t="s">
        <v>2</v>
      </c>
      <c r="E12" s="41"/>
      <c r="F12" s="38" t="str">
        <f t="shared" si="0"/>
        <v>1 su 7</v>
      </c>
    </row>
    <row r="13" spans="1:9" ht="24" x14ac:dyDescent="0.25">
      <c r="A13" s="55"/>
      <c r="B13" s="50"/>
      <c r="C13" s="8" t="s">
        <v>6</v>
      </c>
      <c r="D13" s="7" t="s">
        <v>2</v>
      </c>
      <c r="E13" s="41"/>
      <c r="F13" s="38" t="str">
        <f t="shared" si="0"/>
        <v>1 su 7</v>
      </c>
    </row>
    <row r="14" spans="1:9" ht="24" x14ac:dyDescent="0.25">
      <c r="A14" s="55"/>
      <c r="B14" s="50"/>
      <c r="C14" s="8" t="s">
        <v>7</v>
      </c>
      <c r="D14" s="7" t="s">
        <v>2</v>
      </c>
      <c r="E14" s="41"/>
      <c r="F14" s="38" t="str">
        <f t="shared" si="0"/>
        <v>1 su 7</v>
      </c>
    </row>
    <row r="15" spans="1:9" ht="25.5" customHeight="1" x14ac:dyDescent="0.25">
      <c r="A15" s="55"/>
      <c r="B15" s="50"/>
      <c r="C15" s="8" t="s">
        <v>8</v>
      </c>
      <c r="D15" s="7" t="s">
        <v>2</v>
      </c>
      <c r="E15" s="41"/>
      <c r="F15" s="38" t="str">
        <f t="shared" si="0"/>
        <v>1 su 7</v>
      </c>
    </row>
    <row r="16" spans="1:9" ht="24" x14ac:dyDescent="0.25">
      <c r="A16" s="55"/>
      <c r="B16" s="50"/>
      <c r="C16" s="8" t="s">
        <v>19</v>
      </c>
      <c r="D16" s="7" t="s">
        <v>2</v>
      </c>
      <c r="E16" s="41"/>
      <c r="F16" s="38" t="str">
        <f t="shared" si="0"/>
        <v>1 su 7</v>
      </c>
    </row>
    <row r="17" spans="1:7" ht="24" x14ac:dyDescent="0.25">
      <c r="A17" s="55"/>
      <c r="B17" s="50"/>
      <c r="C17" s="8" t="s">
        <v>9</v>
      </c>
      <c r="D17" s="7" t="s">
        <v>2</v>
      </c>
      <c r="E17" s="41"/>
      <c r="F17" s="38" t="str">
        <f t="shared" si="0"/>
        <v>1 su 7</v>
      </c>
    </row>
    <row r="18" spans="1:7" ht="24" x14ac:dyDescent="0.25">
      <c r="A18" s="55"/>
      <c r="B18" s="50"/>
      <c r="C18" s="8" t="s">
        <v>10</v>
      </c>
      <c r="D18" s="7" t="s">
        <v>2</v>
      </c>
      <c r="E18" s="41"/>
      <c r="F18" s="38" t="str">
        <f t="shared" si="0"/>
        <v>1 su 7</v>
      </c>
    </row>
    <row r="19" spans="1:7" ht="24" x14ac:dyDescent="0.25">
      <c r="A19" s="55"/>
      <c r="B19" s="50"/>
      <c r="C19" s="8" t="s">
        <v>11</v>
      </c>
      <c r="D19" s="7" t="s">
        <v>2</v>
      </c>
      <c r="E19" s="41"/>
      <c r="F19" s="38" t="str">
        <f t="shared" si="0"/>
        <v>1 su 7</v>
      </c>
    </row>
    <row r="20" spans="1:7" ht="24" x14ac:dyDescent="0.25">
      <c r="A20" s="55"/>
      <c r="B20" s="50"/>
      <c r="C20" s="8" t="s">
        <v>12</v>
      </c>
      <c r="D20" s="7" t="s">
        <v>2</v>
      </c>
      <c r="E20" s="41"/>
      <c r="F20" s="38" t="str">
        <f t="shared" si="0"/>
        <v>1 su 7</v>
      </c>
    </row>
    <row r="21" spans="1:7" ht="38.25" x14ac:dyDescent="0.25">
      <c r="A21" s="55"/>
      <c r="B21" s="50"/>
      <c r="C21" s="6" t="s">
        <v>20</v>
      </c>
      <c r="D21" s="7" t="s">
        <v>2</v>
      </c>
      <c r="E21" s="39">
        <v>0</v>
      </c>
      <c r="F21" s="38" t="str">
        <f t="shared" si="0"/>
        <v>1 su 7</v>
      </c>
    </row>
    <row r="22" spans="1:7" ht="24.75" thickBot="1" x14ac:dyDescent="0.3">
      <c r="A22" s="56"/>
      <c r="B22" s="51"/>
      <c r="C22" s="9" t="s">
        <v>13</v>
      </c>
      <c r="D22" s="10" t="s">
        <v>2</v>
      </c>
      <c r="E22" s="42"/>
      <c r="F22" s="38" t="str">
        <f t="shared" si="0"/>
        <v>1 su 7</v>
      </c>
    </row>
    <row r="23" spans="1:7" ht="26.25" thickBot="1" x14ac:dyDescent="0.3">
      <c r="A23" s="3" t="s">
        <v>23</v>
      </c>
      <c r="B23" s="4" t="s">
        <v>1</v>
      </c>
      <c r="C23" s="44" t="s">
        <v>56</v>
      </c>
      <c r="D23" s="44"/>
      <c r="E23" s="45"/>
    </row>
    <row r="24" spans="1:7" ht="25.5" customHeight="1" x14ac:dyDescent="0.25">
      <c r="A24" s="54" t="s">
        <v>39</v>
      </c>
      <c r="B24" s="49">
        <v>2</v>
      </c>
      <c r="C24" s="5" t="s">
        <v>3</v>
      </c>
      <c r="D24" s="52" t="s">
        <v>49</v>
      </c>
      <c r="E24" s="53"/>
      <c r="G24" s="25"/>
    </row>
    <row r="25" spans="1:7" ht="24" x14ac:dyDescent="0.25">
      <c r="A25" s="55"/>
      <c r="B25" s="50"/>
      <c r="C25" s="6" t="s">
        <v>14</v>
      </c>
      <c r="D25" s="7" t="s">
        <v>2</v>
      </c>
      <c r="E25" s="39">
        <v>125</v>
      </c>
      <c r="F25" s="38" t="str">
        <f>$D$24</f>
        <v>1 su 7</v>
      </c>
    </row>
    <row r="26" spans="1:7" ht="24" x14ac:dyDescent="0.25">
      <c r="A26" s="55"/>
      <c r="B26" s="50"/>
      <c r="C26" s="6" t="s">
        <v>15</v>
      </c>
      <c r="D26" s="7" t="s">
        <v>2</v>
      </c>
      <c r="E26" s="39"/>
      <c r="F26" s="38" t="str">
        <f t="shared" ref="F26:F40" si="1">$D$24</f>
        <v>1 su 7</v>
      </c>
    </row>
    <row r="27" spans="1:7" ht="24" x14ac:dyDescent="0.25">
      <c r="A27" s="55"/>
      <c r="B27" s="50"/>
      <c r="C27" s="6" t="s">
        <v>16</v>
      </c>
      <c r="D27" s="7" t="s">
        <v>2</v>
      </c>
      <c r="E27" s="39">
        <v>12</v>
      </c>
      <c r="F27" s="38" t="str">
        <f t="shared" si="1"/>
        <v>1 su 7</v>
      </c>
    </row>
    <row r="28" spans="1:7" ht="25.5" x14ac:dyDescent="0.25">
      <c r="A28" s="55"/>
      <c r="B28" s="50"/>
      <c r="C28" s="6" t="s">
        <v>17</v>
      </c>
      <c r="D28" s="7" t="s">
        <v>2</v>
      </c>
      <c r="E28" s="39"/>
      <c r="F28" s="38" t="str">
        <f t="shared" si="1"/>
        <v>1 su 7</v>
      </c>
    </row>
    <row r="29" spans="1:7" ht="24" x14ac:dyDescent="0.25">
      <c r="A29" s="55"/>
      <c r="B29" s="50"/>
      <c r="C29" s="6" t="s">
        <v>18</v>
      </c>
      <c r="D29" s="7" t="s">
        <v>2</v>
      </c>
      <c r="E29" s="40"/>
      <c r="F29" s="38" t="str">
        <f t="shared" si="1"/>
        <v>1 su 7</v>
      </c>
    </row>
    <row r="30" spans="1:7" ht="24" x14ac:dyDescent="0.25">
      <c r="A30" s="55"/>
      <c r="B30" s="50"/>
      <c r="C30" s="8" t="s">
        <v>5</v>
      </c>
      <c r="D30" s="7" t="s">
        <v>2</v>
      </c>
      <c r="E30" s="41"/>
      <c r="F30" s="38" t="str">
        <f t="shared" si="1"/>
        <v>1 su 7</v>
      </c>
    </row>
    <row r="31" spans="1:7" ht="24" x14ac:dyDescent="0.25">
      <c r="A31" s="55"/>
      <c r="B31" s="50"/>
      <c r="C31" s="8" t="s">
        <v>6</v>
      </c>
      <c r="D31" s="7" t="s">
        <v>2</v>
      </c>
      <c r="E31" s="41"/>
      <c r="F31" s="38" t="str">
        <f t="shared" si="1"/>
        <v>1 su 7</v>
      </c>
    </row>
    <row r="32" spans="1:7" ht="24" x14ac:dyDescent="0.25">
      <c r="A32" s="55"/>
      <c r="B32" s="50"/>
      <c r="C32" s="8" t="s">
        <v>7</v>
      </c>
      <c r="D32" s="7" t="s">
        <v>2</v>
      </c>
      <c r="E32" s="41"/>
      <c r="F32" s="38" t="str">
        <f t="shared" si="1"/>
        <v>1 su 7</v>
      </c>
    </row>
    <row r="33" spans="1:7" ht="24" x14ac:dyDescent="0.25">
      <c r="A33" s="55"/>
      <c r="B33" s="50"/>
      <c r="C33" s="8" t="s">
        <v>8</v>
      </c>
      <c r="D33" s="7" t="s">
        <v>2</v>
      </c>
      <c r="E33" s="41"/>
      <c r="F33" s="38" t="str">
        <f t="shared" si="1"/>
        <v>1 su 7</v>
      </c>
    </row>
    <row r="34" spans="1:7" ht="24" x14ac:dyDescent="0.25">
      <c r="A34" s="55"/>
      <c r="B34" s="50"/>
      <c r="C34" s="8" t="s">
        <v>19</v>
      </c>
      <c r="D34" s="7" t="s">
        <v>2</v>
      </c>
      <c r="E34" s="41"/>
      <c r="F34" s="38" t="str">
        <f t="shared" si="1"/>
        <v>1 su 7</v>
      </c>
    </row>
    <row r="35" spans="1:7" ht="24" x14ac:dyDescent="0.25">
      <c r="A35" s="55"/>
      <c r="B35" s="50"/>
      <c r="C35" s="8" t="s">
        <v>9</v>
      </c>
      <c r="D35" s="7" t="s">
        <v>2</v>
      </c>
      <c r="E35" s="41"/>
      <c r="F35" s="38" t="str">
        <f t="shared" si="1"/>
        <v>1 su 7</v>
      </c>
    </row>
    <row r="36" spans="1:7" ht="24" x14ac:dyDescent="0.25">
      <c r="A36" s="55"/>
      <c r="B36" s="50"/>
      <c r="C36" s="8" t="s">
        <v>10</v>
      </c>
      <c r="D36" s="7" t="s">
        <v>2</v>
      </c>
      <c r="E36" s="41"/>
      <c r="F36" s="38" t="str">
        <f t="shared" si="1"/>
        <v>1 su 7</v>
      </c>
    </row>
    <row r="37" spans="1:7" ht="24" x14ac:dyDescent="0.25">
      <c r="A37" s="55"/>
      <c r="B37" s="50"/>
      <c r="C37" s="8" t="s">
        <v>11</v>
      </c>
      <c r="D37" s="7" t="s">
        <v>2</v>
      </c>
      <c r="E37" s="41"/>
      <c r="F37" s="38" t="str">
        <f t="shared" si="1"/>
        <v>1 su 7</v>
      </c>
    </row>
    <row r="38" spans="1:7" ht="24" x14ac:dyDescent="0.25">
      <c r="A38" s="55"/>
      <c r="B38" s="50"/>
      <c r="C38" s="8" t="s">
        <v>12</v>
      </c>
      <c r="D38" s="7" t="s">
        <v>2</v>
      </c>
      <c r="E38" s="41"/>
      <c r="F38" s="38" t="str">
        <f t="shared" si="1"/>
        <v>1 su 7</v>
      </c>
    </row>
    <row r="39" spans="1:7" ht="38.25" x14ac:dyDescent="0.25">
      <c r="A39" s="55"/>
      <c r="B39" s="50"/>
      <c r="C39" s="6" t="s">
        <v>20</v>
      </c>
      <c r="D39" s="7" t="s">
        <v>2</v>
      </c>
      <c r="E39" s="39">
        <v>0</v>
      </c>
      <c r="F39" s="38" t="str">
        <f t="shared" si="1"/>
        <v>1 su 7</v>
      </c>
    </row>
    <row r="40" spans="1:7" ht="24.75" thickBot="1" x14ac:dyDescent="0.3">
      <c r="A40" s="56"/>
      <c r="B40" s="51"/>
      <c r="C40" s="9" t="s">
        <v>13</v>
      </c>
      <c r="D40" s="10" t="s">
        <v>2</v>
      </c>
      <c r="E40" s="42"/>
      <c r="F40" s="38" t="str">
        <f t="shared" si="1"/>
        <v>1 su 7</v>
      </c>
    </row>
    <row r="41" spans="1:7" ht="26.25" thickBot="1" x14ac:dyDescent="0.3">
      <c r="A41" s="3" t="s">
        <v>23</v>
      </c>
      <c r="B41" s="4" t="s">
        <v>1</v>
      </c>
      <c r="C41" s="44" t="s">
        <v>57</v>
      </c>
      <c r="D41" s="44"/>
      <c r="E41" s="45"/>
    </row>
    <row r="42" spans="1:7" ht="24" x14ac:dyDescent="0.25">
      <c r="A42" s="54" t="s">
        <v>40</v>
      </c>
      <c r="B42" s="49">
        <v>3</v>
      </c>
      <c r="C42" s="5" t="s">
        <v>3</v>
      </c>
      <c r="D42" s="52" t="s">
        <v>49</v>
      </c>
      <c r="E42" s="53"/>
      <c r="G42" s="25"/>
    </row>
    <row r="43" spans="1:7" ht="24" x14ac:dyDescent="0.25">
      <c r="A43" s="55"/>
      <c r="B43" s="50"/>
      <c r="C43" s="6" t="s">
        <v>14</v>
      </c>
      <c r="D43" s="7" t="s">
        <v>2</v>
      </c>
      <c r="E43" s="39">
        <v>60</v>
      </c>
      <c r="F43" s="38" t="str">
        <f t="shared" ref="F43:F58" si="2">$D$42</f>
        <v>1 su 7</v>
      </c>
    </row>
    <row r="44" spans="1:7" ht="24" x14ac:dyDescent="0.25">
      <c r="A44" s="55"/>
      <c r="B44" s="50"/>
      <c r="C44" s="6" t="s">
        <v>15</v>
      </c>
      <c r="D44" s="7" t="s">
        <v>2</v>
      </c>
      <c r="E44" s="39"/>
      <c r="F44" s="38" t="str">
        <f t="shared" si="2"/>
        <v>1 su 7</v>
      </c>
    </row>
    <row r="45" spans="1:7" ht="24" x14ac:dyDescent="0.25">
      <c r="A45" s="55"/>
      <c r="B45" s="50"/>
      <c r="C45" s="6" t="s">
        <v>16</v>
      </c>
      <c r="D45" s="7" t="s">
        <v>2</v>
      </c>
      <c r="E45" s="39">
        <v>12</v>
      </c>
      <c r="F45" s="38" t="str">
        <f t="shared" si="2"/>
        <v>1 su 7</v>
      </c>
    </row>
    <row r="46" spans="1:7" ht="25.5" x14ac:dyDescent="0.25">
      <c r="A46" s="55"/>
      <c r="B46" s="50"/>
      <c r="C46" s="6" t="s">
        <v>17</v>
      </c>
      <c r="D46" s="7" t="s">
        <v>2</v>
      </c>
      <c r="E46" s="39">
        <v>10</v>
      </c>
      <c r="F46" s="38" t="str">
        <f t="shared" si="2"/>
        <v>1 su 7</v>
      </c>
    </row>
    <row r="47" spans="1:7" ht="24" x14ac:dyDescent="0.25">
      <c r="A47" s="55"/>
      <c r="B47" s="50"/>
      <c r="C47" s="6" t="s">
        <v>18</v>
      </c>
      <c r="D47" s="7" t="s">
        <v>2</v>
      </c>
      <c r="E47" s="40"/>
      <c r="F47" s="38" t="str">
        <f t="shared" si="2"/>
        <v>1 su 7</v>
      </c>
    </row>
    <row r="48" spans="1:7" ht="24" x14ac:dyDescent="0.25">
      <c r="A48" s="55"/>
      <c r="B48" s="50"/>
      <c r="C48" s="8" t="s">
        <v>5</v>
      </c>
      <c r="D48" s="7" t="s">
        <v>2</v>
      </c>
      <c r="E48" s="41"/>
      <c r="F48" s="38" t="str">
        <f t="shared" si="2"/>
        <v>1 su 7</v>
      </c>
    </row>
    <row r="49" spans="1:6" ht="24" x14ac:dyDescent="0.25">
      <c r="A49" s="55"/>
      <c r="B49" s="50"/>
      <c r="C49" s="8" t="s">
        <v>6</v>
      </c>
      <c r="D49" s="7" t="s">
        <v>2</v>
      </c>
      <c r="E49" s="41"/>
      <c r="F49" s="38" t="str">
        <f t="shared" si="2"/>
        <v>1 su 7</v>
      </c>
    </row>
    <row r="50" spans="1:6" ht="24" x14ac:dyDescent="0.25">
      <c r="A50" s="55"/>
      <c r="B50" s="50"/>
      <c r="C50" s="8" t="s">
        <v>7</v>
      </c>
      <c r="D50" s="7" t="s">
        <v>2</v>
      </c>
      <c r="E50" s="41"/>
      <c r="F50" s="38" t="str">
        <f t="shared" si="2"/>
        <v>1 su 7</v>
      </c>
    </row>
    <row r="51" spans="1:6" ht="24" x14ac:dyDescent="0.25">
      <c r="A51" s="55"/>
      <c r="B51" s="50"/>
      <c r="C51" s="8" t="s">
        <v>8</v>
      </c>
      <c r="D51" s="7" t="s">
        <v>2</v>
      </c>
      <c r="E51" s="41"/>
      <c r="F51" s="38" t="str">
        <f t="shared" si="2"/>
        <v>1 su 7</v>
      </c>
    </row>
    <row r="52" spans="1:6" ht="24" x14ac:dyDescent="0.25">
      <c r="A52" s="55"/>
      <c r="B52" s="50"/>
      <c r="C52" s="8" t="s">
        <v>19</v>
      </c>
      <c r="D52" s="7" t="s">
        <v>2</v>
      </c>
      <c r="E52" s="41"/>
      <c r="F52" s="38" t="str">
        <f t="shared" si="2"/>
        <v>1 su 7</v>
      </c>
    </row>
    <row r="53" spans="1:6" ht="24" x14ac:dyDescent="0.25">
      <c r="A53" s="55"/>
      <c r="B53" s="50"/>
      <c r="C53" s="8" t="s">
        <v>9</v>
      </c>
      <c r="D53" s="7" t="s">
        <v>2</v>
      </c>
      <c r="E53" s="41"/>
      <c r="F53" s="38" t="str">
        <f t="shared" si="2"/>
        <v>1 su 7</v>
      </c>
    </row>
    <row r="54" spans="1:6" ht="24" x14ac:dyDescent="0.25">
      <c r="A54" s="55"/>
      <c r="B54" s="50"/>
      <c r="C54" s="8" t="s">
        <v>10</v>
      </c>
      <c r="D54" s="7" t="s">
        <v>2</v>
      </c>
      <c r="E54" s="41"/>
      <c r="F54" s="38" t="str">
        <f t="shared" si="2"/>
        <v>1 su 7</v>
      </c>
    </row>
    <row r="55" spans="1:6" ht="24" x14ac:dyDescent="0.25">
      <c r="A55" s="55"/>
      <c r="B55" s="50"/>
      <c r="C55" s="8" t="s">
        <v>11</v>
      </c>
      <c r="D55" s="7" t="s">
        <v>2</v>
      </c>
      <c r="E55" s="41"/>
      <c r="F55" s="38" t="str">
        <f t="shared" si="2"/>
        <v>1 su 7</v>
      </c>
    </row>
    <row r="56" spans="1:6" ht="24" x14ac:dyDescent="0.25">
      <c r="A56" s="55"/>
      <c r="B56" s="50"/>
      <c r="C56" s="8" t="s">
        <v>12</v>
      </c>
      <c r="D56" s="7" t="s">
        <v>2</v>
      </c>
      <c r="E56" s="41">
        <v>0</v>
      </c>
      <c r="F56" s="38" t="str">
        <f t="shared" si="2"/>
        <v>1 su 7</v>
      </c>
    </row>
    <row r="57" spans="1:6" ht="38.25" x14ac:dyDescent="0.25">
      <c r="A57" s="55"/>
      <c r="B57" s="50"/>
      <c r="C57" s="6" t="s">
        <v>20</v>
      </c>
      <c r="D57" s="7" t="s">
        <v>2</v>
      </c>
      <c r="E57" s="39">
        <v>0</v>
      </c>
      <c r="F57" s="38" t="str">
        <f t="shared" si="2"/>
        <v>1 su 7</v>
      </c>
    </row>
    <row r="58" spans="1:6" ht="24.75" thickBot="1" x14ac:dyDescent="0.3">
      <c r="A58" s="56"/>
      <c r="B58" s="51"/>
      <c r="C58" s="9" t="s">
        <v>13</v>
      </c>
      <c r="D58" s="10" t="s">
        <v>2</v>
      </c>
      <c r="E58" s="42"/>
      <c r="F58" s="38" t="str">
        <f t="shared" si="2"/>
        <v>1 su 7</v>
      </c>
    </row>
    <row r="59" spans="1:6" ht="26.25" thickBot="1" x14ac:dyDescent="0.3">
      <c r="A59" s="3" t="s">
        <v>23</v>
      </c>
      <c r="B59" s="4" t="s">
        <v>1</v>
      </c>
      <c r="C59" s="44" t="s">
        <v>54</v>
      </c>
      <c r="D59" s="44"/>
      <c r="E59" s="45"/>
    </row>
    <row r="60" spans="1:6" ht="24" x14ac:dyDescent="0.25">
      <c r="A60" s="54" t="s">
        <v>41</v>
      </c>
      <c r="B60" s="49">
        <v>4</v>
      </c>
      <c r="C60" s="5" t="s">
        <v>3</v>
      </c>
      <c r="D60" s="52" t="s">
        <v>48</v>
      </c>
      <c r="E60" s="53"/>
    </row>
    <row r="61" spans="1:6" ht="24" x14ac:dyDescent="0.25">
      <c r="A61" s="55"/>
      <c r="B61" s="50"/>
      <c r="C61" s="6" t="s">
        <v>14</v>
      </c>
      <c r="D61" s="7" t="s">
        <v>2</v>
      </c>
      <c r="E61" s="39">
        <v>69.099999999999994</v>
      </c>
      <c r="F61" s="38" t="str">
        <f>$D$60</f>
        <v>2 su 7</v>
      </c>
    </row>
    <row r="62" spans="1:6" ht="24" x14ac:dyDescent="0.25">
      <c r="A62" s="55"/>
      <c r="B62" s="50"/>
      <c r="C62" s="6" t="s">
        <v>15</v>
      </c>
      <c r="D62" s="7" t="s">
        <v>2</v>
      </c>
      <c r="E62" s="39">
        <v>99.7</v>
      </c>
      <c r="F62" s="38" t="str">
        <f t="shared" ref="F62:F76" si="3">$D$60</f>
        <v>2 su 7</v>
      </c>
    </row>
    <row r="63" spans="1:6" ht="24" x14ac:dyDescent="0.25">
      <c r="A63" s="55"/>
      <c r="B63" s="50"/>
      <c r="C63" s="6" t="s">
        <v>16</v>
      </c>
      <c r="D63" s="7" t="s">
        <v>2</v>
      </c>
      <c r="E63" s="39">
        <v>17.2</v>
      </c>
      <c r="F63" s="38" t="str">
        <f t="shared" si="3"/>
        <v>2 su 7</v>
      </c>
    </row>
    <row r="64" spans="1:6" ht="25.5" x14ac:dyDescent="0.25">
      <c r="A64" s="55"/>
      <c r="B64" s="50"/>
      <c r="C64" s="6" t="s">
        <v>17</v>
      </c>
      <c r="D64" s="7" t="s">
        <v>2</v>
      </c>
      <c r="E64" s="39">
        <v>110.5</v>
      </c>
      <c r="F64" s="38" t="str">
        <f t="shared" si="3"/>
        <v>2 su 7</v>
      </c>
    </row>
    <row r="65" spans="1:6" ht="24" x14ac:dyDescent="0.25">
      <c r="A65" s="55"/>
      <c r="B65" s="50"/>
      <c r="C65" s="6" t="s">
        <v>18</v>
      </c>
      <c r="D65" s="7" t="s">
        <v>2</v>
      </c>
      <c r="E65" s="40"/>
      <c r="F65" s="38" t="str">
        <f t="shared" si="3"/>
        <v>2 su 7</v>
      </c>
    </row>
    <row r="66" spans="1:6" ht="24" x14ac:dyDescent="0.25">
      <c r="A66" s="55"/>
      <c r="B66" s="50"/>
      <c r="C66" s="8" t="s">
        <v>5</v>
      </c>
      <c r="D66" s="7" t="s">
        <v>2</v>
      </c>
      <c r="E66" s="41"/>
      <c r="F66" s="38" t="str">
        <f t="shared" si="3"/>
        <v>2 su 7</v>
      </c>
    </row>
    <row r="67" spans="1:6" ht="24" x14ac:dyDescent="0.25">
      <c r="A67" s="55"/>
      <c r="B67" s="50"/>
      <c r="C67" s="8" t="s">
        <v>6</v>
      </c>
      <c r="D67" s="7" t="s">
        <v>2</v>
      </c>
      <c r="E67" s="41"/>
      <c r="F67" s="38" t="str">
        <f t="shared" si="3"/>
        <v>2 su 7</v>
      </c>
    </row>
    <row r="68" spans="1:6" ht="24" x14ac:dyDescent="0.25">
      <c r="A68" s="55"/>
      <c r="B68" s="50"/>
      <c r="C68" s="8" t="s">
        <v>7</v>
      </c>
      <c r="D68" s="7" t="s">
        <v>2</v>
      </c>
      <c r="E68" s="41"/>
      <c r="F68" s="38" t="str">
        <f t="shared" si="3"/>
        <v>2 su 7</v>
      </c>
    </row>
    <row r="69" spans="1:6" ht="24" x14ac:dyDescent="0.25">
      <c r="A69" s="55"/>
      <c r="B69" s="50"/>
      <c r="C69" s="8" t="s">
        <v>8</v>
      </c>
      <c r="D69" s="7" t="s">
        <v>2</v>
      </c>
      <c r="E69" s="41"/>
      <c r="F69" s="38" t="str">
        <f t="shared" si="3"/>
        <v>2 su 7</v>
      </c>
    </row>
    <row r="70" spans="1:6" ht="24" x14ac:dyDescent="0.25">
      <c r="A70" s="55"/>
      <c r="B70" s="50"/>
      <c r="C70" s="8" t="s">
        <v>19</v>
      </c>
      <c r="D70" s="7" t="s">
        <v>2</v>
      </c>
      <c r="E70" s="41"/>
      <c r="F70" s="38" t="str">
        <f t="shared" si="3"/>
        <v>2 su 7</v>
      </c>
    </row>
    <row r="71" spans="1:6" ht="24" x14ac:dyDescent="0.25">
      <c r="A71" s="55"/>
      <c r="B71" s="50"/>
      <c r="C71" s="8" t="s">
        <v>9</v>
      </c>
      <c r="D71" s="7" t="s">
        <v>2</v>
      </c>
      <c r="E71" s="41"/>
      <c r="F71" s="38" t="str">
        <f t="shared" si="3"/>
        <v>2 su 7</v>
      </c>
    </row>
    <row r="72" spans="1:6" ht="24" x14ac:dyDescent="0.25">
      <c r="A72" s="55"/>
      <c r="B72" s="50"/>
      <c r="C72" s="8" t="s">
        <v>10</v>
      </c>
      <c r="D72" s="7" t="s">
        <v>2</v>
      </c>
      <c r="E72" s="41"/>
      <c r="F72" s="38" t="str">
        <f t="shared" si="3"/>
        <v>2 su 7</v>
      </c>
    </row>
    <row r="73" spans="1:6" ht="24" x14ac:dyDescent="0.25">
      <c r="A73" s="55"/>
      <c r="B73" s="50"/>
      <c r="C73" s="8" t="s">
        <v>11</v>
      </c>
      <c r="D73" s="7" t="s">
        <v>2</v>
      </c>
      <c r="E73" s="41"/>
      <c r="F73" s="38" t="str">
        <f t="shared" si="3"/>
        <v>2 su 7</v>
      </c>
    </row>
    <row r="74" spans="1:6" ht="24" x14ac:dyDescent="0.25">
      <c r="A74" s="55"/>
      <c r="B74" s="50"/>
      <c r="C74" s="8" t="s">
        <v>12</v>
      </c>
      <c r="D74" s="7" t="s">
        <v>2</v>
      </c>
      <c r="E74" s="41"/>
      <c r="F74" s="38" t="str">
        <f t="shared" si="3"/>
        <v>2 su 7</v>
      </c>
    </row>
    <row r="75" spans="1:6" ht="38.25" x14ac:dyDescent="0.25">
      <c r="A75" s="55"/>
      <c r="B75" s="50"/>
      <c r="C75" s="6" t="s">
        <v>20</v>
      </c>
      <c r="D75" s="7" t="s">
        <v>2</v>
      </c>
      <c r="E75" s="39">
        <v>0</v>
      </c>
      <c r="F75" s="38" t="str">
        <f t="shared" si="3"/>
        <v>2 su 7</v>
      </c>
    </row>
    <row r="76" spans="1:6" ht="24.75" thickBot="1" x14ac:dyDescent="0.3">
      <c r="A76" s="56"/>
      <c r="B76" s="51"/>
      <c r="C76" s="9" t="s">
        <v>13</v>
      </c>
      <c r="D76" s="10" t="s">
        <v>2</v>
      </c>
      <c r="E76" s="42"/>
      <c r="F76" s="38" t="str">
        <f t="shared" si="3"/>
        <v>2 su 7</v>
      </c>
    </row>
    <row r="77" spans="1:6" ht="26.25" thickBot="1" x14ac:dyDescent="0.3">
      <c r="A77" s="26" t="s">
        <v>23</v>
      </c>
      <c r="B77" s="27" t="s">
        <v>1</v>
      </c>
      <c r="C77" s="44" t="s">
        <v>58</v>
      </c>
      <c r="D77" s="44"/>
      <c r="E77" s="45"/>
    </row>
    <row r="78" spans="1:6" ht="24" x14ac:dyDescent="0.25">
      <c r="A78" s="54" t="s">
        <v>42</v>
      </c>
      <c r="B78" s="49">
        <v>5</v>
      </c>
      <c r="C78" s="28" t="s">
        <v>3</v>
      </c>
      <c r="D78" s="52" t="s">
        <v>50</v>
      </c>
      <c r="E78" s="53"/>
    </row>
    <row r="79" spans="1:6" ht="24" x14ac:dyDescent="0.25">
      <c r="A79" s="55"/>
      <c r="B79" s="50"/>
      <c r="C79" s="29" t="s">
        <v>14</v>
      </c>
      <c r="D79" s="30" t="s">
        <v>2</v>
      </c>
      <c r="E79" s="31">
        <v>32.700000000000003</v>
      </c>
      <c r="F79" s="38" t="str">
        <f>$D$78</f>
        <v>1 ogni 3M</v>
      </c>
    </row>
    <row r="80" spans="1:6" ht="24" x14ac:dyDescent="0.25">
      <c r="A80" s="55"/>
      <c r="B80" s="50"/>
      <c r="C80" s="29" t="s">
        <v>15</v>
      </c>
      <c r="D80" s="30" t="s">
        <v>2</v>
      </c>
      <c r="E80" s="31">
        <v>2.4</v>
      </c>
      <c r="F80" s="38" t="str">
        <f t="shared" ref="F80:F94" si="4">$D$78</f>
        <v>1 ogni 3M</v>
      </c>
    </row>
    <row r="81" spans="1:7" ht="24" x14ac:dyDescent="0.25">
      <c r="A81" s="55"/>
      <c r="B81" s="50"/>
      <c r="C81" s="29" t="s">
        <v>16</v>
      </c>
      <c r="D81" s="30" t="s">
        <v>2</v>
      </c>
      <c r="E81" s="31">
        <v>3.15</v>
      </c>
      <c r="F81" s="38" t="str">
        <f t="shared" si="4"/>
        <v>1 ogni 3M</v>
      </c>
    </row>
    <row r="82" spans="1:7" ht="25.5" x14ac:dyDescent="0.25">
      <c r="A82" s="55"/>
      <c r="B82" s="50"/>
      <c r="C82" s="29" t="s">
        <v>17</v>
      </c>
      <c r="D82" s="30" t="s">
        <v>2</v>
      </c>
      <c r="E82" s="31"/>
      <c r="F82" s="38" t="str">
        <f t="shared" si="4"/>
        <v>1 ogni 3M</v>
      </c>
    </row>
    <row r="83" spans="1:7" ht="24" x14ac:dyDescent="0.25">
      <c r="A83" s="55"/>
      <c r="B83" s="50"/>
      <c r="C83" s="29" t="s">
        <v>18</v>
      </c>
      <c r="D83" s="30" t="s">
        <v>2</v>
      </c>
      <c r="E83" s="32"/>
      <c r="F83" s="38" t="str">
        <f t="shared" si="4"/>
        <v>1 ogni 3M</v>
      </c>
    </row>
    <row r="84" spans="1:7" ht="24" x14ac:dyDescent="0.25">
      <c r="A84" s="55"/>
      <c r="B84" s="50"/>
      <c r="C84" s="33" t="s">
        <v>5</v>
      </c>
      <c r="D84" s="30" t="s">
        <v>2</v>
      </c>
      <c r="E84" s="34"/>
      <c r="F84" s="38" t="str">
        <f t="shared" si="4"/>
        <v>1 ogni 3M</v>
      </c>
    </row>
    <row r="85" spans="1:7" ht="24" x14ac:dyDescent="0.25">
      <c r="A85" s="55"/>
      <c r="B85" s="50"/>
      <c r="C85" s="33" t="s">
        <v>6</v>
      </c>
      <c r="D85" s="30" t="s">
        <v>2</v>
      </c>
      <c r="E85" s="34"/>
      <c r="F85" s="38" t="str">
        <f t="shared" si="4"/>
        <v>1 ogni 3M</v>
      </c>
    </row>
    <row r="86" spans="1:7" ht="24" x14ac:dyDescent="0.25">
      <c r="A86" s="55"/>
      <c r="B86" s="50"/>
      <c r="C86" s="33" t="s">
        <v>7</v>
      </c>
      <c r="D86" s="30" t="s">
        <v>2</v>
      </c>
      <c r="E86" s="34"/>
      <c r="F86" s="38" t="str">
        <f t="shared" si="4"/>
        <v>1 ogni 3M</v>
      </c>
    </row>
    <row r="87" spans="1:7" ht="24" x14ac:dyDescent="0.25">
      <c r="A87" s="55"/>
      <c r="B87" s="50"/>
      <c r="C87" s="33" t="s">
        <v>8</v>
      </c>
      <c r="D87" s="30" t="s">
        <v>2</v>
      </c>
      <c r="E87" s="34"/>
      <c r="F87" s="38" t="str">
        <f t="shared" si="4"/>
        <v>1 ogni 3M</v>
      </c>
    </row>
    <row r="88" spans="1:7" ht="24" x14ac:dyDescent="0.25">
      <c r="A88" s="55"/>
      <c r="B88" s="50"/>
      <c r="C88" s="33" t="s">
        <v>19</v>
      </c>
      <c r="D88" s="30" t="s">
        <v>2</v>
      </c>
      <c r="E88" s="34"/>
      <c r="F88" s="38" t="str">
        <f t="shared" si="4"/>
        <v>1 ogni 3M</v>
      </c>
    </row>
    <row r="89" spans="1:7" ht="24" x14ac:dyDescent="0.25">
      <c r="A89" s="55"/>
      <c r="B89" s="50"/>
      <c r="C89" s="33" t="s">
        <v>9</v>
      </c>
      <c r="D89" s="30" t="s">
        <v>2</v>
      </c>
      <c r="E89" s="34"/>
      <c r="F89" s="38" t="str">
        <f t="shared" si="4"/>
        <v>1 ogni 3M</v>
      </c>
    </row>
    <row r="90" spans="1:7" ht="24" x14ac:dyDescent="0.25">
      <c r="A90" s="55"/>
      <c r="B90" s="50"/>
      <c r="C90" s="33" t="s">
        <v>10</v>
      </c>
      <c r="D90" s="30" t="s">
        <v>2</v>
      </c>
      <c r="E90" s="34"/>
      <c r="F90" s="38" t="str">
        <f t="shared" si="4"/>
        <v>1 ogni 3M</v>
      </c>
    </row>
    <row r="91" spans="1:7" ht="24" x14ac:dyDescent="0.25">
      <c r="A91" s="55"/>
      <c r="B91" s="50"/>
      <c r="C91" s="33" t="s">
        <v>11</v>
      </c>
      <c r="D91" s="30" t="s">
        <v>2</v>
      </c>
      <c r="E91" s="34"/>
      <c r="F91" s="38" t="str">
        <f t="shared" si="4"/>
        <v>1 ogni 3M</v>
      </c>
    </row>
    <row r="92" spans="1:7" ht="24" x14ac:dyDescent="0.25">
      <c r="A92" s="55"/>
      <c r="B92" s="50"/>
      <c r="C92" s="33" t="s">
        <v>12</v>
      </c>
      <c r="D92" s="30" t="s">
        <v>2</v>
      </c>
      <c r="E92" s="34"/>
      <c r="F92" s="38" t="str">
        <f t="shared" si="4"/>
        <v>1 ogni 3M</v>
      </c>
    </row>
    <row r="93" spans="1:7" ht="38.25" x14ac:dyDescent="0.25">
      <c r="A93" s="55"/>
      <c r="B93" s="50"/>
      <c r="C93" s="29" t="s">
        <v>20</v>
      </c>
      <c r="D93" s="30" t="s">
        <v>2</v>
      </c>
      <c r="E93" s="31"/>
      <c r="F93" s="38" t="str">
        <f t="shared" si="4"/>
        <v>1 ogni 3M</v>
      </c>
    </row>
    <row r="94" spans="1:7" ht="24.75" thickBot="1" x14ac:dyDescent="0.3">
      <c r="A94" s="56"/>
      <c r="B94" s="51"/>
      <c r="C94" s="35" t="s">
        <v>13</v>
      </c>
      <c r="D94" s="36" t="s">
        <v>2</v>
      </c>
      <c r="E94" s="37"/>
      <c r="F94" s="38" t="str">
        <f t="shared" si="4"/>
        <v>1 ogni 3M</v>
      </c>
    </row>
    <row r="95" spans="1:7" ht="26.25" thickBot="1" x14ac:dyDescent="0.3">
      <c r="A95" s="26" t="s">
        <v>23</v>
      </c>
      <c r="B95" s="27" t="s">
        <v>1</v>
      </c>
      <c r="C95" s="44" t="s">
        <v>59</v>
      </c>
      <c r="D95" s="44"/>
      <c r="E95" s="45"/>
    </row>
    <row r="96" spans="1:7" ht="24" x14ac:dyDescent="0.25">
      <c r="A96" s="54" t="s">
        <v>46</v>
      </c>
      <c r="B96" s="49">
        <v>6</v>
      </c>
      <c r="C96" s="28" t="s">
        <v>3</v>
      </c>
      <c r="D96" s="52" t="s">
        <v>50</v>
      </c>
      <c r="E96" s="53"/>
      <c r="G96" s="25"/>
    </row>
    <row r="97" spans="1:6" ht="24" x14ac:dyDescent="0.25">
      <c r="A97" s="55"/>
      <c r="B97" s="50"/>
      <c r="C97" s="29" t="s">
        <v>14</v>
      </c>
      <c r="D97" s="30" t="s">
        <v>2</v>
      </c>
      <c r="E97" s="31">
        <v>17.18</v>
      </c>
      <c r="F97" s="38" t="str">
        <f t="shared" ref="F97:F112" si="5">$D$96</f>
        <v>1 ogni 3M</v>
      </c>
    </row>
    <row r="98" spans="1:6" ht="24" x14ac:dyDescent="0.25">
      <c r="A98" s="55"/>
      <c r="B98" s="50"/>
      <c r="C98" s="29" t="s">
        <v>15</v>
      </c>
      <c r="D98" s="30" t="s">
        <v>2</v>
      </c>
      <c r="E98" s="31">
        <v>2.04</v>
      </c>
      <c r="F98" s="38" t="str">
        <f t="shared" si="5"/>
        <v>1 ogni 3M</v>
      </c>
    </row>
    <row r="99" spans="1:6" ht="24" x14ac:dyDescent="0.25">
      <c r="A99" s="55"/>
      <c r="B99" s="50"/>
      <c r="C99" s="29" t="s">
        <v>16</v>
      </c>
      <c r="D99" s="30" t="s">
        <v>2</v>
      </c>
      <c r="E99" s="31">
        <v>3.04</v>
      </c>
      <c r="F99" s="38" t="str">
        <f t="shared" si="5"/>
        <v>1 ogni 3M</v>
      </c>
    </row>
    <row r="100" spans="1:6" ht="25.5" x14ac:dyDescent="0.25">
      <c r="A100" s="55"/>
      <c r="B100" s="50"/>
      <c r="C100" s="29" t="s">
        <v>17</v>
      </c>
      <c r="D100" s="30" t="s">
        <v>2</v>
      </c>
      <c r="E100" s="31">
        <v>1.92</v>
      </c>
      <c r="F100" s="38" t="str">
        <f t="shared" si="5"/>
        <v>1 ogni 3M</v>
      </c>
    </row>
    <row r="101" spans="1:6" ht="24" x14ac:dyDescent="0.25">
      <c r="A101" s="55"/>
      <c r="B101" s="50"/>
      <c r="C101" s="29" t="s">
        <v>18</v>
      </c>
      <c r="D101" s="30" t="s">
        <v>2</v>
      </c>
      <c r="E101" s="32"/>
      <c r="F101" s="38" t="str">
        <f t="shared" si="5"/>
        <v>1 ogni 3M</v>
      </c>
    </row>
    <row r="102" spans="1:6" ht="24" x14ac:dyDescent="0.25">
      <c r="A102" s="55"/>
      <c r="B102" s="50"/>
      <c r="C102" s="33" t="s">
        <v>5</v>
      </c>
      <c r="D102" s="30" t="s">
        <v>2</v>
      </c>
      <c r="E102" s="34"/>
      <c r="F102" s="38" t="str">
        <f t="shared" si="5"/>
        <v>1 ogni 3M</v>
      </c>
    </row>
    <row r="103" spans="1:6" ht="24" x14ac:dyDescent="0.25">
      <c r="A103" s="55"/>
      <c r="B103" s="50"/>
      <c r="C103" s="33" t="s">
        <v>6</v>
      </c>
      <c r="D103" s="30" t="s">
        <v>2</v>
      </c>
      <c r="E103" s="34"/>
      <c r="F103" s="38" t="str">
        <f t="shared" si="5"/>
        <v>1 ogni 3M</v>
      </c>
    </row>
    <row r="104" spans="1:6" ht="24" x14ac:dyDescent="0.25">
      <c r="A104" s="55"/>
      <c r="B104" s="50"/>
      <c r="C104" s="33" t="s">
        <v>7</v>
      </c>
      <c r="D104" s="30" t="s">
        <v>2</v>
      </c>
      <c r="E104" s="34"/>
      <c r="F104" s="38" t="str">
        <f t="shared" si="5"/>
        <v>1 ogni 3M</v>
      </c>
    </row>
    <row r="105" spans="1:6" ht="24" x14ac:dyDescent="0.25">
      <c r="A105" s="55"/>
      <c r="B105" s="50"/>
      <c r="C105" s="33" t="s">
        <v>8</v>
      </c>
      <c r="D105" s="30" t="s">
        <v>2</v>
      </c>
      <c r="E105" s="34"/>
      <c r="F105" s="38" t="str">
        <f t="shared" si="5"/>
        <v>1 ogni 3M</v>
      </c>
    </row>
    <row r="106" spans="1:6" ht="24" x14ac:dyDescent="0.25">
      <c r="A106" s="55"/>
      <c r="B106" s="50"/>
      <c r="C106" s="33" t="s">
        <v>19</v>
      </c>
      <c r="D106" s="30" t="s">
        <v>2</v>
      </c>
      <c r="E106" s="34"/>
      <c r="F106" s="38" t="str">
        <f t="shared" si="5"/>
        <v>1 ogni 3M</v>
      </c>
    </row>
    <row r="107" spans="1:6" ht="24" x14ac:dyDescent="0.25">
      <c r="A107" s="55"/>
      <c r="B107" s="50"/>
      <c r="C107" s="33" t="s">
        <v>9</v>
      </c>
      <c r="D107" s="30" t="s">
        <v>2</v>
      </c>
      <c r="E107" s="34"/>
      <c r="F107" s="38" t="str">
        <f t="shared" si="5"/>
        <v>1 ogni 3M</v>
      </c>
    </row>
    <row r="108" spans="1:6" ht="24" x14ac:dyDescent="0.25">
      <c r="A108" s="55"/>
      <c r="B108" s="50"/>
      <c r="C108" s="33" t="s">
        <v>10</v>
      </c>
      <c r="D108" s="30" t="s">
        <v>2</v>
      </c>
      <c r="E108" s="34"/>
      <c r="F108" s="38" t="str">
        <f t="shared" si="5"/>
        <v>1 ogni 3M</v>
      </c>
    </row>
    <row r="109" spans="1:6" ht="24" x14ac:dyDescent="0.25">
      <c r="A109" s="55"/>
      <c r="B109" s="50"/>
      <c r="C109" s="33" t="s">
        <v>11</v>
      </c>
      <c r="D109" s="30" t="s">
        <v>2</v>
      </c>
      <c r="E109" s="34"/>
      <c r="F109" s="38" t="str">
        <f t="shared" si="5"/>
        <v>1 ogni 3M</v>
      </c>
    </row>
    <row r="110" spans="1:6" ht="24" x14ac:dyDescent="0.25">
      <c r="A110" s="55"/>
      <c r="B110" s="50"/>
      <c r="C110" s="33" t="s">
        <v>12</v>
      </c>
      <c r="D110" s="30" t="s">
        <v>2</v>
      </c>
      <c r="E110" s="34"/>
      <c r="F110" s="38" t="str">
        <f t="shared" si="5"/>
        <v>1 ogni 3M</v>
      </c>
    </row>
    <row r="111" spans="1:6" ht="38.25" x14ac:dyDescent="0.25">
      <c r="A111" s="55"/>
      <c r="B111" s="50"/>
      <c r="C111" s="29" t="s">
        <v>20</v>
      </c>
      <c r="D111" s="30" t="s">
        <v>2</v>
      </c>
      <c r="E111" s="31"/>
      <c r="F111" s="38" t="str">
        <f t="shared" si="5"/>
        <v>1 ogni 3M</v>
      </c>
    </row>
    <row r="112" spans="1:6" ht="24.75" thickBot="1" x14ac:dyDescent="0.3">
      <c r="A112" s="56"/>
      <c r="B112" s="51"/>
      <c r="C112" s="35" t="s">
        <v>13</v>
      </c>
      <c r="D112" s="36" t="s">
        <v>2</v>
      </c>
      <c r="E112" s="37"/>
      <c r="F112" s="38" t="str">
        <f t="shared" si="5"/>
        <v>1 ogni 3M</v>
      </c>
    </row>
    <row r="113" spans="1:7" ht="26.25" thickBot="1" x14ac:dyDescent="0.3">
      <c r="A113" s="26" t="s">
        <v>23</v>
      </c>
      <c r="B113" s="27" t="s">
        <v>1</v>
      </c>
      <c r="C113" s="44" t="s">
        <v>60</v>
      </c>
      <c r="D113" s="44"/>
      <c r="E113" s="45"/>
    </row>
    <row r="114" spans="1:7" ht="24" x14ac:dyDescent="0.25">
      <c r="A114" s="54" t="s">
        <v>43</v>
      </c>
      <c r="B114" s="49">
        <v>7</v>
      </c>
      <c r="C114" s="28" t="s">
        <v>3</v>
      </c>
      <c r="D114" s="52" t="s">
        <v>50</v>
      </c>
      <c r="E114" s="53"/>
      <c r="G114" s="25"/>
    </row>
    <row r="115" spans="1:7" ht="24" x14ac:dyDescent="0.25">
      <c r="A115" s="55"/>
      <c r="B115" s="50"/>
      <c r="C115" s="29" t="s">
        <v>14</v>
      </c>
      <c r="D115" s="30" t="s">
        <v>2</v>
      </c>
      <c r="E115" s="31">
        <v>18.22</v>
      </c>
      <c r="F115" s="38" t="str">
        <f>$D$114</f>
        <v>1 ogni 3M</v>
      </c>
    </row>
    <row r="116" spans="1:7" ht="24" x14ac:dyDescent="0.25">
      <c r="A116" s="55"/>
      <c r="B116" s="50"/>
      <c r="C116" s="29" t="s">
        <v>15</v>
      </c>
      <c r="D116" s="30" t="s">
        <v>2</v>
      </c>
      <c r="E116" s="31"/>
      <c r="F116" s="38" t="str">
        <f t="shared" ref="F116:F130" si="6">$D$114</f>
        <v>1 ogni 3M</v>
      </c>
    </row>
    <row r="117" spans="1:7" ht="24" x14ac:dyDescent="0.25">
      <c r="A117" s="55"/>
      <c r="B117" s="50"/>
      <c r="C117" s="29" t="s">
        <v>16</v>
      </c>
      <c r="D117" s="30" t="s">
        <v>2</v>
      </c>
      <c r="E117" s="31">
        <v>9.75</v>
      </c>
      <c r="F117" s="38" t="str">
        <f t="shared" si="6"/>
        <v>1 ogni 3M</v>
      </c>
    </row>
    <row r="118" spans="1:7" ht="25.5" x14ac:dyDescent="0.25">
      <c r="A118" s="55"/>
      <c r="B118" s="50"/>
      <c r="C118" s="29" t="s">
        <v>17</v>
      </c>
      <c r="D118" s="30" t="s">
        <v>2</v>
      </c>
      <c r="E118" s="31">
        <v>2.16</v>
      </c>
      <c r="F118" s="38" t="str">
        <f t="shared" si="6"/>
        <v>1 ogni 3M</v>
      </c>
    </row>
    <row r="119" spans="1:7" ht="24" x14ac:dyDescent="0.25">
      <c r="A119" s="55"/>
      <c r="B119" s="50"/>
      <c r="C119" s="29" t="s">
        <v>18</v>
      </c>
      <c r="D119" s="30" t="s">
        <v>2</v>
      </c>
      <c r="E119" s="32"/>
      <c r="F119" s="38" t="str">
        <f t="shared" si="6"/>
        <v>1 ogni 3M</v>
      </c>
    </row>
    <row r="120" spans="1:7" ht="24" x14ac:dyDescent="0.25">
      <c r="A120" s="55"/>
      <c r="B120" s="50"/>
      <c r="C120" s="33" t="s">
        <v>5</v>
      </c>
      <c r="D120" s="30" t="s">
        <v>2</v>
      </c>
      <c r="E120" s="34"/>
      <c r="F120" s="38" t="str">
        <f t="shared" si="6"/>
        <v>1 ogni 3M</v>
      </c>
    </row>
    <row r="121" spans="1:7" ht="24" x14ac:dyDescent="0.25">
      <c r="A121" s="55"/>
      <c r="B121" s="50"/>
      <c r="C121" s="33" t="s">
        <v>6</v>
      </c>
      <c r="D121" s="30" t="s">
        <v>2</v>
      </c>
      <c r="E121" s="34"/>
      <c r="F121" s="38" t="str">
        <f t="shared" si="6"/>
        <v>1 ogni 3M</v>
      </c>
    </row>
    <row r="122" spans="1:7" ht="24" x14ac:dyDescent="0.25">
      <c r="A122" s="55"/>
      <c r="B122" s="50"/>
      <c r="C122" s="33" t="s">
        <v>7</v>
      </c>
      <c r="D122" s="30" t="s">
        <v>2</v>
      </c>
      <c r="E122" s="34"/>
      <c r="F122" s="38" t="str">
        <f t="shared" si="6"/>
        <v>1 ogni 3M</v>
      </c>
    </row>
    <row r="123" spans="1:7" ht="24" x14ac:dyDescent="0.25">
      <c r="A123" s="55"/>
      <c r="B123" s="50"/>
      <c r="C123" s="33" t="s">
        <v>8</v>
      </c>
      <c r="D123" s="30" t="s">
        <v>2</v>
      </c>
      <c r="E123" s="34"/>
      <c r="F123" s="38" t="str">
        <f t="shared" si="6"/>
        <v>1 ogni 3M</v>
      </c>
    </row>
    <row r="124" spans="1:7" ht="24" x14ac:dyDescent="0.25">
      <c r="A124" s="55"/>
      <c r="B124" s="50"/>
      <c r="C124" s="33" t="s">
        <v>19</v>
      </c>
      <c r="D124" s="30" t="s">
        <v>2</v>
      </c>
      <c r="E124" s="34"/>
      <c r="F124" s="38" t="str">
        <f t="shared" si="6"/>
        <v>1 ogni 3M</v>
      </c>
    </row>
    <row r="125" spans="1:7" ht="24" x14ac:dyDescent="0.25">
      <c r="A125" s="55"/>
      <c r="B125" s="50"/>
      <c r="C125" s="33" t="s">
        <v>9</v>
      </c>
      <c r="D125" s="30" t="s">
        <v>2</v>
      </c>
      <c r="E125" s="34"/>
      <c r="F125" s="38" t="str">
        <f t="shared" si="6"/>
        <v>1 ogni 3M</v>
      </c>
    </row>
    <row r="126" spans="1:7" ht="24" x14ac:dyDescent="0.25">
      <c r="A126" s="55"/>
      <c r="B126" s="50"/>
      <c r="C126" s="33" t="s">
        <v>10</v>
      </c>
      <c r="D126" s="30" t="s">
        <v>2</v>
      </c>
      <c r="E126" s="34"/>
      <c r="F126" s="38" t="str">
        <f t="shared" si="6"/>
        <v>1 ogni 3M</v>
      </c>
    </row>
    <row r="127" spans="1:7" ht="24" x14ac:dyDescent="0.25">
      <c r="A127" s="55"/>
      <c r="B127" s="50"/>
      <c r="C127" s="33" t="s">
        <v>11</v>
      </c>
      <c r="D127" s="30" t="s">
        <v>2</v>
      </c>
      <c r="E127" s="34"/>
      <c r="F127" s="38" t="str">
        <f t="shared" si="6"/>
        <v>1 ogni 3M</v>
      </c>
    </row>
    <row r="128" spans="1:7" ht="24" x14ac:dyDescent="0.25">
      <c r="A128" s="55"/>
      <c r="B128" s="50"/>
      <c r="C128" s="33" t="s">
        <v>12</v>
      </c>
      <c r="D128" s="30" t="s">
        <v>2</v>
      </c>
      <c r="E128" s="34"/>
      <c r="F128" s="38" t="str">
        <f t="shared" si="6"/>
        <v>1 ogni 3M</v>
      </c>
    </row>
    <row r="129" spans="1:7" ht="38.25" x14ac:dyDescent="0.25">
      <c r="A129" s="55"/>
      <c r="B129" s="50"/>
      <c r="C129" s="29" t="s">
        <v>20</v>
      </c>
      <c r="D129" s="30" t="s">
        <v>2</v>
      </c>
      <c r="E129" s="39">
        <v>40</v>
      </c>
      <c r="F129" s="38" t="str">
        <f t="shared" si="6"/>
        <v>1 ogni 3M</v>
      </c>
    </row>
    <row r="130" spans="1:7" ht="24.75" thickBot="1" x14ac:dyDescent="0.3">
      <c r="A130" s="56"/>
      <c r="B130" s="51"/>
      <c r="C130" s="35" t="s">
        <v>13</v>
      </c>
      <c r="D130" s="36" t="s">
        <v>2</v>
      </c>
      <c r="E130" s="37"/>
      <c r="F130" s="38" t="str">
        <f t="shared" si="6"/>
        <v>1 ogni 3M</v>
      </c>
    </row>
    <row r="131" spans="1:7" ht="26.25" thickBot="1" x14ac:dyDescent="0.3">
      <c r="A131" s="26" t="s">
        <v>23</v>
      </c>
      <c r="B131" s="27" t="s">
        <v>1</v>
      </c>
      <c r="C131" s="44" t="s">
        <v>61</v>
      </c>
      <c r="D131" s="44"/>
      <c r="E131" s="45"/>
    </row>
    <row r="132" spans="1:7" ht="24" x14ac:dyDescent="0.25">
      <c r="A132" s="54" t="s">
        <v>44</v>
      </c>
      <c r="B132" s="49">
        <v>8</v>
      </c>
      <c r="C132" s="28" t="s">
        <v>3</v>
      </c>
      <c r="D132" s="52" t="s">
        <v>50</v>
      </c>
      <c r="E132" s="53"/>
      <c r="G132" s="25"/>
    </row>
    <row r="133" spans="1:7" ht="24" x14ac:dyDescent="0.25">
      <c r="A133" s="55"/>
      <c r="B133" s="50"/>
      <c r="C133" s="29" t="s">
        <v>14</v>
      </c>
      <c r="D133" s="30" t="s">
        <v>2</v>
      </c>
      <c r="E133" s="31">
        <v>50</v>
      </c>
      <c r="F133" s="38" t="str">
        <f>$D$132</f>
        <v>1 ogni 3M</v>
      </c>
    </row>
    <row r="134" spans="1:7" ht="24" x14ac:dyDescent="0.25">
      <c r="A134" s="55"/>
      <c r="B134" s="50"/>
      <c r="C134" s="29" t="s">
        <v>15</v>
      </c>
      <c r="D134" s="30" t="s">
        <v>2</v>
      </c>
      <c r="E134" s="31"/>
      <c r="F134" s="38" t="str">
        <f t="shared" ref="F134:F148" si="7">$D$132</f>
        <v>1 ogni 3M</v>
      </c>
    </row>
    <row r="135" spans="1:7" ht="24" x14ac:dyDescent="0.25">
      <c r="A135" s="55"/>
      <c r="B135" s="50"/>
      <c r="C135" s="29" t="s">
        <v>16</v>
      </c>
      <c r="D135" s="30" t="s">
        <v>2</v>
      </c>
      <c r="E135" s="31">
        <v>12</v>
      </c>
      <c r="F135" s="38" t="str">
        <f t="shared" si="7"/>
        <v>1 ogni 3M</v>
      </c>
    </row>
    <row r="136" spans="1:7" ht="25.5" x14ac:dyDescent="0.25">
      <c r="A136" s="55"/>
      <c r="B136" s="50"/>
      <c r="C136" s="29" t="s">
        <v>17</v>
      </c>
      <c r="D136" s="30" t="s">
        <v>2</v>
      </c>
      <c r="E136" s="31"/>
      <c r="F136" s="38" t="str">
        <f t="shared" si="7"/>
        <v>1 ogni 3M</v>
      </c>
    </row>
    <row r="137" spans="1:7" ht="24" x14ac:dyDescent="0.25">
      <c r="A137" s="55"/>
      <c r="B137" s="50"/>
      <c r="C137" s="29" t="s">
        <v>18</v>
      </c>
      <c r="D137" s="30" t="s">
        <v>2</v>
      </c>
      <c r="E137" s="32"/>
      <c r="F137" s="38" t="str">
        <f t="shared" si="7"/>
        <v>1 ogni 3M</v>
      </c>
    </row>
    <row r="138" spans="1:7" ht="24" x14ac:dyDescent="0.25">
      <c r="A138" s="55"/>
      <c r="B138" s="50"/>
      <c r="C138" s="33" t="s">
        <v>5</v>
      </c>
      <c r="D138" s="30" t="s">
        <v>2</v>
      </c>
      <c r="E138" s="34"/>
      <c r="F138" s="38" t="str">
        <f t="shared" si="7"/>
        <v>1 ogni 3M</v>
      </c>
    </row>
    <row r="139" spans="1:7" ht="24" x14ac:dyDescent="0.25">
      <c r="A139" s="55"/>
      <c r="B139" s="50"/>
      <c r="C139" s="33" t="s">
        <v>6</v>
      </c>
      <c r="D139" s="30" t="s">
        <v>2</v>
      </c>
      <c r="E139" s="34"/>
      <c r="F139" s="38" t="str">
        <f t="shared" si="7"/>
        <v>1 ogni 3M</v>
      </c>
    </row>
    <row r="140" spans="1:7" ht="24" x14ac:dyDescent="0.25">
      <c r="A140" s="55"/>
      <c r="B140" s="50"/>
      <c r="C140" s="33" t="s">
        <v>7</v>
      </c>
      <c r="D140" s="30" t="s">
        <v>2</v>
      </c>
      <c r="E140" s="34"/>
      <c r="F140" s="38" t="str">
        <f t="shared" si="7"/>
        <v>1 ogni 3M</v>
      </c>
    </row>
    <row r="141" spans="1:7" ht="24" x14ac:dyDescent="0.25">
      <c r="A141" s="55"/>
      <c r="B141" s="50"/>
      <c r="C141" s="33" t="s">
        <v>8</v>
      </c>
      <c r="D141" s="30" t="s">
        <v>2</v>
      </c>
      <c r="E141" s="34"/>
      <c r="F141" s="38" t="str">
        <f t="shared" si="7"/>
        <v>1 ogni 3M</v>
      </c>
    </row>
    <row r="142" spans="1:7" ht="24" x14ac:dyDescent="0.25">
      <c r="A142" s="55"/>
      <c r="B142" s="50"/>
      <c r="C142" s="33" t="s">
        <v>19</v>
      </c>
      <c r="D142" s="30" t="s">
        <v>2</v>
      </c>
      <c r="E142" s="34"/>
      <c r="F142" s="38" t="str">
        <f t="shared" si="7"/>
        <v>1 ogni 3M</v>
      </c>
    </row>
    <row r="143" spans="1:7" ht="24" x14ac:dyDescent="0.25">
      <c r="A143" s="55"/>
      <c r="B143" s="50"/>
      <c r="C143" s="33" t="s">
        <v>9</v>
      </c>
      <c r="D143" s="30" t="s">
        <v>2</v>
      </c>
      <c r="E143" s="34"/>
      <c r="F143" s="38" t="str">
        <f t="shared" si="7"/>
        <v>1 ogni 3M</v>
      </c>
    </row>
    <row r="144" spans="1:7" ht="24" x14ac:dyDescent="0.25">
      <c r="A144" s="55"/>
      <c r="B144" s="50"/>
      <c r="C144" s="33" t="s">
        <v>10</v>
      </c>
      <c r="D144" s="30" t="s">
        <v>2</v>
      </c>
      <c r="E144" s="34"/>
      <c r="F144" s="38" t="str">
        <f t="shared" si="7"/>
        <v>1 ogni 3M</v>
      </c>
    </row>
    <row r="145" spans="1:7" ht="24" x14ac:dyDescent="0.25">
      <c r="A145" s="55"/>
      <c r="B145" s="50"/>
      <c r="C145" s="33" t="s">
        <v>11</v>
      </c>
      <c r="D145" s="30" t="s">
        <v>2</v>
      </c>
      <c r="E145" s="34"/>
      <c r="F145" s="38" t="str">
        <f t="shared" si="7"/>
        <v>1 ogni 3M</v>
      </c>
    </row>
    <row r="146" spans="1:7" ht="24" x14ac:dyDescent="0.25">
      <c r="A146" s="55"/>
      <c r="B146" s="50"/>
      <c r="C146" s="33" t="s">
        <v>12</v>
      </c>
      <c r="D146" s="30" t="s">
        <v>2</v>
      </c>
      <c r="E146" s="34"/>
      <c r="F146" s="38" t="str">
        <f t="shared" si="7"/>
        <v>1 ogni 3M</v>
      </c>
    </row>
    <row r="147" spans="1:7" ht="38.25" x14ac:dyDescent="0.25">
      <c r="A147" s="55"/>
      <c r="B147" s="50"/>
      <c r="C147" s="29" t="s">
        <v>20</v>
      </c>
      <c r="D147" s="30" t="s">
        <v>2</v>
      </c>
      <c r="E147" s="31">
        <v>40</v>
      </c>
      <c r="F147" s="38" t="str">
        <f t="shared" si="7"/>
        <v>1 ogni 3M</v>
      </c>
    </row>
    <row r="148" spans="1:7" ht="24.75" thickBot="1" x14ac:dyDescent="0.3">
      <c r="A148" s="56"/>
      <c r="B148" s="51"/>
      <c r="C148" s="35" t="s">
        <v>13</v>
      </c>
      <c r="D148" s="36" t="s">
        <v>2</v>
      </c>
      <c r="E148" s="37"/>
      <c r="F148" s="38" t="str">
        <f t="shared" si="7"/>
        <v>1 ogni 3M</v>
      </c>
    </row>
    <row r="149" spans="1:7" ht="26.25" thickBot="1" x14ac:dyDescent="0.3">
      <c r="A149" s="26" t="s">
        <v>23</v>
      </c>
      <c r="B149" s="27" t="s">
        <v>1</v>
      </c>
      <c r="C149" s="44" t="s">
        <v>62</v>
      </c>
      <c r="D149" s="44"/>
      <c r="E149" s="45"/>
    </row>
    <row r="150" spans="1:7" ht="24" x14ac:dyDescent="0.25">
      <c r="A150" s="54" t="s">
        <v>45</v>
      </c>
      <c r="B150" s="49">
        <v>9</v>
      </c>
      <c r="C150" s="28" t="s">
        <v>3</v>
      </c>
      <c r="D150" s="52" t="s">
        <v>50</v>
      </c>
      <c r="E150" s="53"/>
      <c r="G150" s="25"/>
    </row>
    <row r="151" spans="1:7" ht="24" x14ac:dyDescent="0.25">
      <c r="A151" s="55"/>
      <c r="B151" s="50"/>
      <c r="C151" s="29" t="s">
        <v>14</v>
      </c>
      <c r="D151" s="30" t="s">
        <v>2</v>
      </c>
      <c r="E151" s="31">
        <f>55.59+9</f>
        <v>64.59</v>
      </c>
      <c r="F151" s="38" t="str">
        <f>$D$150</f>
        <v>1 ogni 3M</v>
      </c>
    </row>
    <row r="152" spans="1:7" ht="24" x14ac:dyDescent="0.25">
      <c r="A152" s="55"/>
      <c r="B152" s="50"/>
      <c r="C152" s="29" t="s">
        <v>15</v>
      </c>
      <c r="D152" s="30" t="s">
        <v>2</v>
      </c>
      <c r="E152" s="31">
        <v>4.1500000000000004</v>
      </c>
      <c r="F152" s="38" t="str">
        <f t="shared" ref="F152:F166" si="8">$D$150</f>
        <v>1 ogni 3M</v>
      </c>
    </row>
    <row r="153" spans="1:7" ht="24" x14ac:dyDescent="0.25">
      <c r="A153" s="55"/>
      <c r="B153" s="50"/>
      <c r="C153" s="29" t="s">
        <v>16</v>
      </c>
      <c r="D153" s="30" t="s">
        <v>2</v>
      </c>
      <c r="E153" s="31">
        <v>11.21</v>
      </c>
      <c r="F153" s="38" t="str">
        <f t="shared" si="8"/>
        <v>1 ogni 3M</v>
      </c>
    </row>
    <row r="154" spans="1:7" ht="25.5" x14ac:dyDescent="0.25">
      <c r="A154" s="55"/>
      <c r="B154" s="50"/>
      <c r="C154" s="29" t="s">
        <v>17</v>
      </c>
      <c r="D154" s="30" t="s">
        <v>2</v>
      </c>
      <c r="E154" s="31">
        <v>8.2899999999999991</v>
      </c>
      <c r="F154" s="38" t="str">
        <f t="shared" si="8"/>
        <v>1 ogni 3M</v>
      </c>
    </row>
    <row r="155" spans="1:7" ht="24" x14ac:dyDescent="0.25">
      <c r="A155" s="55"/>
      <c r="B155" s="50"/>
      <c r="C155" s="29" t="s">
        <v>18</v>
      </c>
      <c r="D155" s="30" t="s">
        <v>2</v>
      </c>
      <c r="E155" s="32"/>
      <c r="F155" s="38" t="str">
        <f t="shared" si="8"/>
        <v>1 ogni 3M</v>
      </c>
    </row>
    <row r="156" spans="1:7" ht="24" x14ac:dyDescent="0.25">
      <c r="A156" s="55"/>
      <c r="B156" s="50"/>
      <c r="C156" s="33" t="s">
        <v>5</v>
      </c>
      <c r="D156" s="30" t="s">
        <v>2</v>
      </c>
      <c r="E156" s="34"/>
      <c r="F156" s="38" t="str">
        <f t="shared" si="8"/>
        <v>1 ogni 3M</v>
      </c>
    </row>
    <row r="157" spans="1:7" ht="24" x14ac:dyDescent="0.25">
      <c r="A157" s="55"/>
      <c r="B157" s="50"/>
      <c r="C157" s="33" t="s">
        <v>6</v>
      </c>
      <c r="D157" s="30" t="s">
        <v>2</v>
      </c>
      <c r="E157" s="34"/>
      <c r="F157" s="38" t="str">
        <f t="shared" si="8"/>
        <v>1 ogni 3M</v>
      </c>
    </row>
    <row r="158" spans="1:7" ht="24" x14ac:dyDescent="0.25">
      <c r="A158" s="55"/>
      <c r="B158" s="50"/>
      <c r="C158" s="33" t="s">
        <v>7</v>
      </c>
      <c r="D158" s="30" t="s">
        <v>2</v>
      </c>
      <c r="E158" s="34"/>
      <c r="F158" s="38" t="str">
        <f t="shared" si="8"/>
        <v>1 ogni 3M</v>
      </c>
    </row>
    <row r="159" spans="1:7" ht="24" x14ac:dyDescent="0.25">
      <c r="A159" s="55"/>
      <c r="B159" s="50"/>
      <c r="C159" s="33" t="s">
        <v>8</v>
      </c>
      <c r="D159" s="30" t="s">
        <v>2</v>
      </c>
      <c r="E159" s="34"/>
      <c r="F159" s="38" t="str">
        <f t="shared" si="8"/>
        <v>1 ogni 3M</v>
      </c>
    </row>
    <row r="160" spans="1:7" ht="24" x14ac:dyDescent="0.25">
      <c r="A160" s="55"/>
      <c r="B160" s="50"/>
      <c r="C160" s="33" t="s">
        <v>19</v>
      </c>
      <c r="D160" s="30" t="s">
        <v>2</v>
      </c>
      <c r="E160" s="34"/>
      <c r="F160" s="38" t="str">
        <f t="shared" si="8"/>
        <v>1 ogni 3M</v>
      </c>
    </row>
    <row r="161" spans="1:7" ht="24" x14ac:dyDescent="0.25">
      <c r="A161" s="55"/>
      <c r="B161" s="50"/>
      <c r="C161" s="33" t="s">
        <v>9</v>
      </c>
      <c r="D161" s="30" t="s">
        <v>2</v>
      </c>
      <c r="E161" s="34"/>
      <c r="F161" s="38" t="str">
        <f t="shared" si="8"/>
        <v>1 ogni 3M</v>
      </c>
    </row>
    <row r="162" spans="1:7" ht="24" x14ac:dyDescent="0.25">
      <c r="A162" s="55"/>
      <c r="B162" s="50"/>
      <c r="C162" s="33" t="s">
        <v>10</v>
      </c>
      <c r="D162" s="30" t="s">
        <v>2</v>
      </c>
      <c r="E162" s="34"/>
      <c r="F162" s="38" t="str">
        <f t="shared" si="8"/>
        <v>1 ogni 3M</v>
      </c>
    </row>
    <row r="163" spans="1:7" ht="24" x14ac:dyDescent="0.25">
      <c r="A163" s="55"/>
      <c r="B163" s="50"/>
      <c r="C163" s="33" t="s">
        <v>11</v>
      </c>
      <c r="D163" s="30" t="s">
        <v>2</v>
      </c>
      <c r="E163" s="34"/>
      <c r="F163" s="38" t="str">
        <f t="shared" si="8"/>
        <v>1 ogni 3M</v>
      </c>
    </row>
    <row r="164" spans="1:7" ht="24" x14ac:dyDescent="0.25">
      <c r="A164" s="55"/>
      <c r="B164" s="50"/>
      <c r="C164" s="33" t="s">
        <v>12</v>
      </c>
      <c r="D164" s="30" t="s">
        <v>2</v>
      </c>
      <c r="E164" s="34"/>
      <c r="F164" s="38" t="str">
        <f t="shared" si="8"/>
        <v>1 ogni 3M</v>
      </c>
    </row>
    <row r="165" spans="1:7" ht="38.25" x14ac:dyDescent="0.25">
      <c r="A165" s="55"/>
      <c r="B165" s="50"/>
      <c r="C165" s="29" t="s">
        <v>20</v>
      </c>
      <c r="D165" s="30" t="s">
        <v>2</v>
      </c>
      <c r="E165" s="31">
        <v>60</v>
      </c>
      <c r="F165" s="38" t="str">
        <f t="shared" si="8"/>
        <v>1 ogni 3M</v>
      </c>
    </row>
    <row r="166" spans="1:7" ht="24.75" thickBot="1" x14ac:dyDescent="0.3">
      <c r="A166" s="56"/>
      <c r="B166" s="51"/>
      <c r="C166" s="35" t="s">
        <v>13</v>
      </c>
      <c r="D166" s="36" t="s">
        <v>2</v>
      </c>
      <c r="E166" s="37"/>
      <c r="F166" s="38" t="str">
        <f t="shared" si="8"/>
        <v>1 ogni 3M</v>
      </c>
    </row>
    <row r="167" spans="1:7" ht="26.25" thickBot="1" x14ac:dyDescent="0.3">
      <c r="A167" s="26" t="s">
        <v>23</v>
      </c>
      <c r="B167" s="27" t="s">
        <v>1</v>
      </c>
      <c r="C167" s="44" t="s">
        <v>63</v>
      </c>
      <c r="D167" s="44"/>
      <c r="E167" s="45"/>
    </row>
    <row r="168" spans="1:7" ht="24" x14ac:dyDescent="0.25">
      <c r="A168" s="46" t="s">
        <v>47</v>
      </c>
      <c r="B168" s="49">
        <v>10</v>
      </c>
      <c r="C168" s="28" t="s">
        <v>3</v>
      </c>
      <c r="D168" s="52" t="s">
        <v>50</v>
      </c>
      <c r="E168" s="53"/>
      <c r="G168" s="25"/>
    </row>
    <row r="169" spans="1:7" ht="24" x14ac:dyDescent="0.25">
      <c r="A169" s="47"/>
      <c r="B169" s="50"/>
      <c r="C169" s="29" t="s">
        <v>14</v>
      </c>
      <c r="D169" s="30" t="s">
        <v>2</v>
      </c>
      <c r="E169" s="31">
        <v>30</v>
      </c>
      <c r="F169" s="38" t="str">
        <f>$D$168</f>
        <v>1 ogni 3M</v>
      </c>
    </row>
    <row r="170" spans="1:7" ht="24" x14ac:dyDescent="0.25">
      <c r="A170" s="47"/>
      <c r="B170" s="50"/>
      <c r="C170" s="29" t="s">
        <v>15</v>
      </c>
      <c r="D170" s="30" t="s">
        <v>2</v>
      </c>
      <c r="E170" s="31"/>
      <c r="F170" s="38" t="str">
        <f t="shared" ref="F170:F184" si="9">$D$168</f>
        <v>1 ogni 3M</v>
      </c>
    </row>
    <row r="171" spans="1:7" ht="24" x14ac:dyDescent="0.25">
      <c r="A171" s="47"/>
      <c r="B171" s="50"/>
      <c r="C171" s="29" t="s">
        <v>16</v>
      </c>
      <c r="D171" s="30" t="s">
        <v>2</v>
      </c>
      <c r="E171" s="31"/>
      <c r="F171" s="38" t="str">
        <f t="shared" si="9"/>
        <v>1 ogni 3M</v>
      </c>
    </row>
    <row r="172" spans="1:7" ht="25.5" x14ac:dyDescent="0.25">
      <c r="A172" s="47"/>
      <c r="B172" s="50"/>
      <c r="C172" s="29" t="s">
        <v>17</v>
      </c>
      <c r="D172" s="30" t="s">
        <v>2</v>
      </c>
      <c r="E172" s="31"/>
      <c r="F172" s="38" t="str">
        <f t="shared" si="9"/>
        <v>1 ogni 3M</v>
      </c>
    </row>
    <row r="173" spans="1:7" ht="24" x14ac:dyDescent="0.25">
      <c r="A173" s="47"/>
      <c r="B173" s="50"/>
      <c r="C173" s="29" t="s">
        <v>18</v>
      </c>
      <c r="D173" s="30" t="s">
        <v>2</v>
      </c>
      <c r="E173" s="32"/>
      <c r="F173" s="38" t="str">
        <f t="shared" si="9"/>
        <v>1 ogni 3M</v>
      </c>
    </row>
    <row r="174" spans="1:7" ht="24" x14ac:dyDescent="0.25">
      <c r="A174" s="47"/>
      <c r="B174" s="50"/>
      <c r="C174" s="33" t="s">
        <v>5</v>
      </c>
      <c r="D174" s="30" t="s">
        <v>2</v>
      </c>
      <c r="E174" s="34"/>
      <c r="F174" s="38" t="str">
        <f t="shared" si="9"/>
        <v>1 ogni 3M</v>
      </c>
    </row>
    <row r="175" spans="1:7" ht="24" x14ac:dyDescent="0.25">
      <c r="A175" s="47"/>
      <c r="B175" s="50"/>
      <c r="C175" s="33" t="s">
        <v>6</v>
      </c>
      <c r="D175" s="30" t="s">
        <v>2</v>
      </c>
      <c r="E175" s="34"/>
      <c r="F175" s="38" t="str">
        <f t="shared" si="9"/>
        <v>1 ogni 3M</v>
      </c>
    </row>
    <row r="176" spans="1:7" ht="24" x14ac:dyDescent="0.25">
      <c r="A176" s="47"/>
      <c r="B176" s="50"/>
      <c r="C176" s="33" t="s">
        <v>7</v>
      </c>
      <c r="D176" s="30" t="s">
        <v>2</v>
      </c>
      <c r="E176" s="34"/>
      <c r="F176" s="38" t="str">
        <f t="shared" si="9"/>
        <v>1 ogni 3M</v>
      </c>
    </row>
    <row r="177" spans="1:6" ht="24" x14ac:dyDescent="0.25">
      <c r="A177" s="47"/>
      <c r="B177" s="50"/>
      <c r="C177" s="33" t="s">
        <v>8</v>
      </c>
      <c r="D177" s="30" t="s">
        <v>2</v>
      </c>
      <c r="E177" s="34"/>
      <c r="F177" s="38" t="str">
        <f t="shared" si="9"/>
        <v>1 ogni 3M</v>
      </c>
    </row>
    <row r="178" spans="1:6" ht="24" x14ac:dyDescent="0.25">
      <c r="A178" s="47"/>
      <c r="B178" s="50"/>
      <c r="C178" s="33" t="s">
        <v>19</v>
      </c>
      <c r="D178" s="30" t="s">
        <v>2</v>
      </c>
      <c r="E178" s="34"/>
      <c r="F178" s="38" t="str">
        <f t="shared" si="9"/>
        <v>1 ogni 3M</v>
      </c>
    </row>
    <row r="179" spans="1:6" ht="24" x14ac:dyDescent="0.25">
      <c r="A179" s="47"/>
      <c r="B179" s="50"/>
      <c r="C179" s="33" t="s">
        <v>9</v>
      </c>
      <c r="D179" s="30" t="s">
        <v>2</v>
      </c>
      <c r="E179" s="34"/>
      <c r="F179" s="38" t="str">
        <f t="shared" si="9"/>
        <v>1 ogni 3M</v>
      </c>
    </row>
    <row r="180" spans="1:6" ht="24" x14ac:dyDescent="0.25">
      <c r="A180" s="47"/>
      <c r="B180" s="50"/>
      <c r="C180" s="33" t="s">
        <v>10</v>
      </c>
      <c r="D180" s="30" t="s">
        <v>2</v>
      </c>
      <c r="E180" s="34"/>
      <c r="F180" s="38" t="str">
        <f t="shared" si="9"/>
        <v>1 ogni 3M</v>
      </c>
    </row>
    <row r="181" spans="1:6" ht="24" x14ac:dyDescent="0.25">
      <c r="A181" s="47"/>
      <c r="B181" s="50"/>
      <c r="C181" s="33" t="s">
        <v>11</v>
      </c>
      <c r="D181" s="30" t="s">
        <v>2</v>
      </c>
      <c r="E181" s="34"/>
      <c r="F181" s="38" t="str">
        <f t="shared" si="9"/>
        <v>1 ogni 3M</v>
      </c>
    </row>
    <row r="182" spans="1:6" ht="24" x14ac:dyDescent="0.25">
      <c r="A182" s="47"/>
      <c r="B182" s="50"/>
      <c r="C182" s="33" t="s">
        <v>12</v>
      </c>
      <c r="D182" s="30" t="s">
        <v>2</v>
      </c>
      <c r="E182" s="34"/>
      <c r="F182" s="38" t="str">
        <f t="shared" si="9"/>
        <v>1 ogni 3M</v>
      </c>
    </row>
    <row r="183" spans="1:6" ht="38.25" x14ac:dyDescent="0.25">
      <c r="A183" s="47"/>
      <c r="B183" s="50"/>
      <c r="C183" s="29" t="s">
        <v>20</v>
      </c>
      <c r="D183" s="30" t="s">
        <v>2</v>
      </c>
      <c r="E183" s="31">
        <v>30</v>
      </c>
      <c r="F183" s="38" t="str">
        <f t="shared" si="9"/>
        <v>1 ogni 3M</v>
      </c>
    </row>
    <row r="184" spans="1:6" ht="24.75" thickBot="1" x14ac:dyDescent="0.3">
      <c r="A184" s="48"/>
      <c r="B184" s="51"/>
      <c r="C184" s="35" t="s">
        <v>13</v>
      </c>
      <c r="D184" s="36" t="s">
        <v>2</v>
      </c>
      <c r="E184" s="37"/>
      <c r="F184" s="38" t="str">
        <f t="shared" si="9"/>
        <v>1 ogni 3M</v>
      </c>
    </row>
  </sheetData>
  <mergeCells count="45">
    <mergeCell ref="A1:E1"/>
    <mergeCell ref="D24:E24"/>
    <mergeCell ref="D42:E42"/>
    <mergeCell ref="C59:E59"/>
    <mergeCell ref="A60:A76"/>
    <mergeCell ref="B60:B76"/>
    <mergeCell ref="D60:E60"/>
    <mergeCell ref="C41:E41"/>
    <mergeCell ref="D78:E78"/>
    <mergeCell ref="C113:E113"/>
    <mergeCell ref="C77:E77"/>
    <mergeCell ref="D132:E132"/>
    <mergeCell ref="D114:E114"/>
    <mergeCell ref="D96:E96"/>
    <mergeCell ref="A96:A112"/>
    <mergeCell ref="B96:B112"/>
    <mergeCell ref="C95:E95"/>
    <mergeCell ref="B132:B148"/>
    <mergeCell ref="A78:A94"/>
    <mergeCell ref="B78:B94"/>
    <mergeCell ref="A114:A130"/>
    <mergeCell ref="A42:A58"/>
    <mergeCell ref="B42:B58"/>
    <mergeCell ref="A3:E3"/>
    <mergeCell ref="D6:E6"/>
    <mergeCell ref="C5:E5"/>
    <mergeCell ref="B24:B40"/>
    <mergeCell ref="C23:E23"/>
    <mergeCell ref="A24:A40"/>
    <mergeCell ref="A2:E2"/>
    <mergeCell ref="A4:B4"/>
    <mergeCell ref="C4:E4"/>
    <mergeCell ref="A6:A22"/>
    <mergeCell ref="B6:B22"/>
    <mergeCell ref="C167:E167"/>
    <mergeCell ref="A168:A184"/>
    <mergeCell ref="B168:B184"/>
    <mergeCell ref="D168:E168"/>
    <mergeCell ref="B114:B130"/>
    <mergeCell ref="C131:E131"/>
    <mergeCell ref="A132:A148"/>
    <mergeCell ref="C149:E149"/>
    <mergeCell ref="A150:A166"/>
    <mergeCell ref="B150:B166"/>
    <mergeCell ref="D150:E150"/>
  </mergeCells>
  <dataValidations count="1">
    <dataValidation type="list" allowBlank="1" showInputMessage="1" showErrorMessage="1" sqref="D6:E6 D24:E24 D42:E42 D60:E60 D78:E78 D114:E114 D132:E132 D150:E150 D96:E96 D168:E168">
      <formula1>$I$1:$I$5</formula1>
    </dataValidation>
  </dataValidation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1"/>
  <sheetViews>
    <sheetView showGridLines="0" zoomScale="90" zoomScaleNormal="90" workbookViewId="0">
      <selection activeCell="G28" sqref="G28"/>
    </sheetView>
  </sheetViews>
  <sheetFormatPr defaultRowHeight="15" x14ac:dyDescent="0.25"/>
  <cols>
    <col min="1" max="1" width="4.140625" style="11" customWidth="1"/>
    <col min="2" max="2" width="107.85546875" style="11" customWidth="1"/>
    <col min="3" max="3" width="15.85546875" style="11" customWidth="1"/>
    <col min="4" max="4" width="18.28515625" style="11" customWidth="1"/>
    <col min="5" max="5" width="11.7109375" style="11" bestFit="1" customWidth="1"/>
    <col min="6" max="7" width="10.7109375" style="11" customWidth="1"/>
    <col min="8" max="8" width="9.7109375" style="11" bestFit="1" customWidth="1"/>
    <col min="9" max="9" width="9.140625" style="11"/>
    <col min="10" max="10" width="10" style="11" bestFit="1" customWidth="1"/>
    <col min="11" max="16384" width="9.140625" style="11"/>
  </cols>
  <sheetData>
    <row r="2" spans="2:10" x14ac:dyDescent="0.25">
      <c r="B2" s="75" t="s">
        <v>26</v>
      </c>
      <c r="C2" s="76"/>
      <c r="D2" s="76"/>
      <c r="E2" s="76"/>
      <c r="F2" s="76"/>
      <c r="G2" s="76"/>
      <c r="H2" s="76"/>
      <c r="I2" s="76"/>
    </row>
    <row r="3" spans="2:10" ht="28.5" customHeight="1" x14ac:dyDescent="0.25">
      <c r="B3" s="68" t="s">
        <v>21</v>
      </c>
      <c r="C3" s="68"/>
      <c r="D3" s="70" t="s">
        <v>25</v>
      </c>
      <c r="E3" s="72" t="s">
        <v>53</v>
      </c>
      <c r="F3" s="73"/>
      <c r="G3" s="73"/>
      <c r="H3" s="73"/>
      <c r="I3" s="74"/>
    </row>
    <row r="4" spans="2:10" x14ac:dyDescent="0.25">
      <c r="B4" s="69"/>
      <c r="C4" s="69"/>
      <c r="D4" s="71"/>
      <c r="E4" s="23" t="s">
        <v>49</v>
      </c>
      <c r="F4" s="23" t="s">
        <v>48</v>
      </c>
      <c r="G4" s="23" t="s">
        <v>51</v>
      </c>
      <c r="H4" s="23" t="s">
        <v>52</v>
      </c>
      <c r="I4" s="23" t="s">
        <v>50</v>
      </c>
    </row>
    <row r="5" spans="2:10" x14ac:dyDescent="0.25">
      <c r="B5" s="13" t="s">
        <v>14</v>
      </c>
      <c r="C5" s="18" t="s">
        <v>2</v>
      </c>
      <c r="D5" s="21">
        <f>SUMIF(Superfici!$C:$C,'Calcolo superfici totali'!B5,Superfici!$E:$E)</f>
        <v>551.79000000000008</v>
      </c>
      <c r="E5" s="18">
        <f>SUMIFS(Superfici!$E:$E,Superfici!$F:$F,"1 su 7",Superfici!$C:$C,'Calcolo superfici totali'!B5)</f>
        <v>270</v>
      </c>
      <c r="F5" s="18">
        <f>SUMIFS(Superfici!$E:$E,Superfici!$F:$F,"2 su 7",Superfici!$C:$C,'Calcolo superfici totali'!B5)</f>
        <v>69.099999999999994</v>
      </c>
      <c r="G5" s="18">
        <f>SUMIFS(Superfici!$E:$E,Superfici!$F:$F,"1 ogni M",Superfici!$C:$C,'Calcolo superfici totali'!B5)</f>
        <v>0</v>
      </c>
      <c r="H5" s="18">
        <f>SUMIFS(Superfici!$E:$E,Superfici!$F:$F,"1 ogni 2M",Superfici!$C:$C,'Calcolo superfici totali'!B5)</f>
        <v>0</v>
      </c>
      <c r="I5" s="18">
        <f>SUMIFS(Superfici!$E:$E,Superfici!$F:$F,"1 ogni 3M",Superfici!$C:$C,'Calcolo superfici totali'!B5)</f>
        <v>212.69</v>
      </c>
      <c r="J5" s="43"/>
    </row>
    <row r="6" spans="2:10" x14ac:dyDescent="0.25">
      <c r="B6" s="13" t="s">
        <v>15</v>
      </c>
      <c r="C6" s="18" t="s">
        <v>2</v>
      </c>
      <c r="D6" s="21">
        <f>SUMIF(Superfici!$C:$C,'Calcolo superfici totali'!B6,Superfici!$E:$E)</f>
        <v>108.29000000000002</v>
      </c>
      <c r="E6" s="18">
        <f>SUMIFS(Superfici!$E:$E,Superfici!$F:$F,"1 su 7",Superfici!$C:$C,'Calcolo superfici totali'!B6)</f>
        <v>0</v>
      </c>
      <c r="F6" s="18">
        <f>SUMIFS(Superfici!$E:$E,Superfici!$F:$F,"2 su 7",Superfici!$C:$C,'Calcolo superfici totali'!B6)</f>
        <v>99.7</v>
      </c>
      <c r="G6" s="18">
        <f>SUMIFS(Superfici!$E:$E,Superfici!$F:$F,"1 ogni M",Superfici!$C:$C,'Calcolo superfici totali'!B6)</f>
        <v>0</v>
      </c>
      <c r="H6" s="18">
        <f>SUMIFS(Superfici!$E:$E,Superfici!$F:$F,"1 ogni 2M",Superfici!$C:$C,'Calcolo superfici totali'!B6)</f>
        <v>0</v>
      </c>
      <c r="I6" s="18">
        <f>SUMIFS(Superfici!$E:$E,Superfici!$F:$F,"1 ogni 3M",Superfici!$C:$C,'Calcolo superfici totali'!B6)</f>
        <v>8.59</v>
      </c>
      <c r="J6" s="43"/>
    </row>
    <row r="7" spans="2:10" x14ac:dyDescent="0.25">
      <c r="B7" s="13" t="s">
        <v>16</v>
      </c>
      <c r="C7" s="18" t="s">
        <v>2</v>
      </c>
      <c r="D7" s="21">
        <f>SUMIF(Superfici!$C:$C,'Calcolo superfici totali'!B7,Superfici!$E:$E)</f>
        <v>92.35</v>
      </c>
      <c r="E7" s="18">
        <f>SUMIFS(Superfici!$E:$E,Superfici!$F:$F,"1 su 7",Superfici!$C:$C,'Calcolo superfici totali'!B7)</f>
        <v>36</v>
      </c>
      <c r="F7" s="18">
        <f>SUMIFS(Superfici!$E:$E,Superfici!$F:$F,"2 su 7",Superfici!$C:$C,'Calcolo superfici totali'!B7)</f>
        <v>17.2</v>
      </c>
      <c r="G7" s="18">
        <f>SUMIFS(Superfici!$E:$E,Superfici!$F:$F,"1 ogni M",Superfici!$C:$C,'Calcolo superfici totali'!B7)</f>
        <v>0</v>
      </c>
      <c r="H7" s="18">
        <f>SUMIFS(Superfici!$E:$E,Superfici!$F:$F,"1 ogni 2M",Superfici!$C:$C,'Calcolo superfici totali'!B7)</f>
        <v>0</v>
      </c>
      <c r="I7" s="18">
        <f>SUMIFS(Superfici!$E:$E,Superfici!$F:$F,"1 ogni 3M",Superfici!$C:$C,'Calcolo superfici totali'!B7)</f>
        <v>39.15</v>
      </c>
      <c r="J7" s="43"/>
    </row>
    <row r="8" spans="2:10" x14ac:dyDescent="0.25">
      <c r="B8" s="13" t="s">
        <v>17</v>
      </c>
      <c r="C8" s="18" t="s">
        <v>2</v>
      </c>
      <c r="D8" s="21">
        <f>SUMIF(Superfici!$C:$C,'Calcolo superfici totali'!B8,Superfici!$E:$E)</f>
        <v>132.87</v>
      </c>
      <c r="E8" s="18">
        <f>SUMIFS(Superfici!$E:$E,Superfici!$F:$F,"1 su 7",Superfici!$C:$C,'Calcolo superfici totali'!B8)</f>
        <v>10</v>
      </c>
      <c r="F8" s="18">
        <f>SUMIFS(Superfici!$E:$E,Superfici!$F:$F,"2 su 7",Superfici!$C:$C,'Calcolo superfici totali'!B8)</f>
        <v>110.5</v>
      </c>
      <c r="G8" s="18">
        <f>SUMIFS(Superfici!$E:$E,Superfici!$F:$F,"1 ogni M",Superfici!$C:$C,'Calcolo superfici totali'!B8)</f>
        <v>0</v>
      </c>
      <c r="H8" s="18">
        <f>SUMIFS(Superfici!$E:$E,Superfici!$F:$F,"1 ogni 2M",Superfici!$C:$C,'Calcolo superfici totali'!B8)</f>
        <v>0</v>
      </c>
      <c r="I8" s="18">
        <f>SUMIFS(Superfici!$E:$E,Superfici!$F:$F,"1 ogni 3M",Superfici!$C:$C,'Calcolo superfici totali'!B8)</f>
        <v>12.37</v>
      </c>
      <c r="J8" s="43"/>
    </row>
    <row r="9" spans="2:10" x14ac:dyDescent="0.25">
      <c r="B9" s="13" t="s">
        <v>18</v>
      </c>
      <c r="C9" s="18" t="s">
        <v>2</v>
      </c>
      <c r="D9" s="21">
        <f>SUMIF(Superfici!$C:$C,'Calcolo superfici totali'!B9,Superfici!$E:$E)</f>
        <v>0</v>
      </c>
      <c r="E9" s="18">
        <f>SUMIFS(Superfici!$E:$E,Superfici!$F:$F,"1 su 7",Superfici!$C:$C,'Calcolo superfici totali'!B9)</f>
        <v>0</v>
      </c>
      <c r="F9" s="18">
        <f>SUMIFS(Superfici!$E:$E,Superfici!$F:$F,"2 su 7",Superfici!$C:$C,'Calcolo superfici totali'!B9)</f>
        <v>0</v>
      </c>
      <c r="G9" s="18">
        <f>SUMIFS(Superfici!$E:$E,Superfici!$F:$F,"1 ogni M",Superfici!$C:$C,'Calcolo superfici totali'!B9)</f>
        <v>0</v>
      </c>
      <c r="H9" s="18">
        <f>SUMIFS(Superfici!$E:$E,Superfici!$F:$F,"1 ogni 2M",Superfici!$C:$C,'Calcolo superfici totali'!B9)</f>
        <v>0</v>
      </c>
      <c r="I9" s="18">
        <f>SUMIFS(Superfici!$E:$E,Superfici!$F:$F,"1 ogni 3M",Superfici!$C:$C,'Calcolo superfici totali'!B9)</f>
        <v>0</v>
      </c>
      <c r="J9" s="43"/>
    </row>
    <row r="10" spans="2:10" x14ac:dyDescent="0.25">
      <c r="B10" s="14" t="s">
        <v>5</v>
      </c>
      <c r="C10" s="18" t="s">
        <v>2</v>
      </c>
      <c r="D10" s="21">
        <f>SUMIF(Superfici!$C:$C,'Calcolo superfici totali'!B10,Superfici!$E:$E)</f>
        <v>0</v>
      </c>
      <c r="E10" s="18">
        <f>SUMIFS(Superfici!$E:$E,Superfici!$F:$F,"1 su 7",Superfici!$C:$C,'Calcolo superfici totali'!B10)</f>
        <v>0</v>
      </c>
      <c r="F10" s="18">
        <f>SUMIFS(Superfici!$E:$E,Superfici!$F:$F,"2 su 7",Superfici!$C:$C,'Calcolo superfici totali'!B10)</f>
        <v>0</v>
      </c>
      <c r="G10" s="18">
        <f>SUMIFS(Superfici!$E:$E,Superfici!$F:$F,"1 ogni M",Superfici!$C:$C,'Calcolo superfici totali'!B10)</f>
        <v>0</v>
      </c>
      <c r="H10" s="18">
        <f>SUMIFS(Superfici!$E:$E,Superfici!$F:$F,"1 ogni 2M",Superfici!$C:$C,'Calcolo superfici totali'!B10)</f>
        <v>0</v>
      </c>
      <c r="I10" s="18">
        <f>SUMIFS(Superfici!$E:$E,Superfici!$F:$F,"1 ogni 3M",Superfici!$C:$C,'Calcolo superfici totali'!B10)</f>
        <v>0</v>
      </c>
      <c r="J10" s="43"/>
    </row>
    <row r="11" spans="2:10" x14ac:dyDescent="0.25">
      <c r="B11" s="14" t="s">
        <v>6</v>
      </c>
      <c r="C11" s="18" t="s">
        <v>2</v>
      </c>
      <c r="D11" s="21">
        <f>SUMIF(Superfici!$C:$C,'Calcolo superfici totali'!B11,Superfici!$E:$E)</f>
        <v>0</v>
      </c>
      <c r="E11" s="18">
        <f>SUMIFS(Superfici!$E:$E,Superfici!$F:$F,"1 su 7",Superfici!$C:$C,'Calcolo superfici totali'!B11)</f>
        <v>0</v>
      </c>
      <c r="F11" s="18">
        <f>SUMIFS(Superfici!$E:$E,Superfici!$F:$F,"2 su 7",Superfici!$C:$C,'Calcolo superfici totali'!B11)</f>
        <v>0</v>
      </c>
      <c r="G11" s="18">
        <f>SUMIFS(Superfici!$E:$E,Superfici!$F:$F,"1 ogni M",Superfici!$C:$C,'Calcolo superfici totali'!B11)</f>
        <v>0</v>
      </c>
      <c r="H11" s="18">
        <f>SUMIFS(Superfici!$E:$E,Superfici!$F:$F,"1 ogni 2M",Superfici!$C:$C,'Calcolo superfici totali'!B11)</f>
        <v>0</v>
      </c>
      <c r="I11" s="18">
        <f>SUMIFS(Superfici!$E:$E,Superfici!$F:$F,"1 ogni 3M",Superfici!$C:$C,'Calcolo superfici totali'!B11)</f>
        <v>0</v>
      </c>
      <c r="J11" s="43"/>
    </row>
    <row r="12" spans="2:10" x14ac:dyDescent="0.25">
      <c r="B12" s="14" t="s">
        <v>7</v>
      </c>
      <c r="C12" s="18" t="s">
        <v>2</v>
      </c>
      <c r="D12" s="21">
        <f>SUMIF(Superfici!$C:$C,'Calcolo superfici totali'!B12,Superfici!$E:$E)</f>
        <v>0</v>
      </c>
      <c r="E12" s="18">
        <f>SUMIFS(Superfici!$E:$E,Superfici!$F:$F,"1 su 7",Superfici!$C:$C,'Calcolo superfici totali'!B12)</f>
        <v>0</v>
      </c>
      <c r="F12" s="18">
        <f>SUMIFS(Superfici!$E:$E,Superfici!$F:$F,"2 su 7",Superfici!$C:$C,'Calcolo superfici totali'!B12)</f>
        <v>0</v>
      </c>
      <c r="G12" s="18">
        <f>SUMIFS(Superfici!$E:$E,Superfici!$F:$F,"1 ogni M",Superfici!$C:$C,'Calcolo superfici totali'!B12)</f>
        <v>0</v>
      </c>
      <c r="H12" s="18">
        <f>SUMIFS(Superfici!$E:$E,Superfici!$F:$F,"1 ogni 2M",Superfici!$C:$C,'Calcolo superfici totali'!B12)</f>
        <v>0</v>
      </c>
      <c r="I12" s="18">
        <f>SUMIFS(Superfici!$E:$E,Superfici!$F:$F,"1 ogni 3M",Superfici!$C:$C,'Calcolo superfici totali'!B12)</f>
        <v>0</v>
      </c>
      <c r="J12" s="43"/>
    </row>
    <row r="13" spans="2:10" x14ac:dyDescent="0.25">
      <c r="B13" s="14" t="s">
        <v>8</v>
      </c>
      <c r="C13" s="18" t="s">
        <v>2</v>
      </c>
      <c r="D13" s="21">
        <f>SUMIF(Superfici!$C:$C,'Calcolo superfici totali'!B13,Superfici!$E:$E)</f>
        <v>0</v>
      </c>
      <c r="E13" s="18">
        <f>SUMIFS(Superfici!$E:$E,Superfici!$F:$F,"1 su 7",Superfici!$C:$C,'Calcolo superfici totali'!B13)</f>
        <v>0</v>
      </c>
      <c r="F13" s="18">
        <f>SUMIFS(Superfici!$E:$E,Superfici!$F:$F,"2 su 7",Superfici!$C:$C,'Calcolo superfici totali'!B13)</f>
        <v>0</v>
      </c>
      <c r="G13" s="18">
        <f>SUMIFS(Superfici!$E:$E,Superfici!$F:$F,"1 ogni M",Superfici!$C:$C,'Calcolo superfici totali'!B13)</f>
        <v>0</v>
      </c>
      <c r="H13" s="18">
        <f>SUMIFS(Superfici!$E:$E,Superfici!$F:$F,"1 ogni 2M",Superfici!$C:$C,'Calcolo superfici totali'!B13)</f>
        <v>0</v>
      </c>
      <c r="I13" s="18">
        <f>SUMIFS(Superfici!$E:$E,Superfici!$F:$F,"1 ogni 3M",Superfici!$C:$C,'Calcolo superfici totali'!B13)</f>
        <v>0</v>
      </c>
      <c r="J13" s="43"/>
    </row>
    <row r="14" spans="2:10" x14ac:dyDescent="0.25">
      <c r="B14" s="14" t="s">
        <v>19</v>
      </c>
      <c r="C14" s="18" t="s">
        <v>2</v>
      </c>
      <c r="D14" s="21">
        <f>SUMIF(Superfici!$C:$C,'Calcolo superfici totali'!B14,Superfici!$E:$E)</f>
        <v>0</v>
      </c>
      <c r="E14" s="18">
        <f>SUMIFS(Superfici!$E:$E,Superfici!$F:$F,"1 su 7",Superfici!$C:$C,'Calcolo superfici totali'!B14)</f>
        <v>0</v>
      </c>
      <c r="F14" s="18">
        <f>SUMIFS(Superfici!$E:$E,Superfici!$F:$F,"2 su 7",Superfici!$C:$C,'Calcolo superfici totali'!B14)</f>
        <v>0</v>
      </c>
      <c r="G14" s="18">
        <f>SUMIFS(Superfici!$E:$E,Superfici!$F:$F,"1 ogni M",Superfici!$C:$C,'Calcolo superfici totali'!B14)</f>
        <v>0</v>
      </c>
      <c r="H14" s="18">
        <f>SUMIFS(Superfici!$E:$E,Superfici!$F:$F,"1 ogni 2M",Superfici!$C:$C,'Calcolo superfici totali'!B14)</f>
        <v>0</v>
      </c>
      <c r="I14" s="18">
        <f>SUMIFS(Superfici!$E:$E,Superfici!$F:$F,"1 ogni 3M",Superfici!$C:$C,'Calcolo superfici totali'!B14)</f>
        <v>0</v>
      </c>
      <c r="J14" s="43"/>
    </row>
    <row r="15" spans="2:10" x14ac:dyDescent="0.25">
      <c r="B15" s="14" t="s">
        <v>9</v>
      </c>
      <c r="C15" s="18" t="s">
        <v>2</v>
      </c>
      <c r="D15" s="21">
        <f>SUMIF(Superfici!$C:$C,'Calcolo superfici totali'!B15,Superfici!$E:$E)</f>
        <v>0</v>
      </c>
      <c r="E15" s="18">
        <f>SUMIFS(Superfici!$E:$E,Superfici!$F:$F,"1 su 7",Superfici!$C:$C,'Calcolo superfici totali'!B15)</f>
        <v>0</v>
      </c>
      <c r="F15" s="18">
        <f>SUMIFS(Superfici!$E:$E,Superfici!$F:$F,"2 su 7",Superfici!$C:$C,'Calcolo superfici totali'!B15)</f>
        <v>0</v>
      </c>
      <c r="G15" s="18">
        <f>SUMIFS(Superfici!$E:$E,Superfici!$F:$F,"1 ogni M",Superfici!$C:$C,'Calcolo superfici totali'!B15)</f>
        <v>0</v>
      </c>
      <c r="H15" s="18">
        <f>SUMIFS(Superfici!$E:$E,Superfici!$F:$F,"1 ogni 2M",Superfici!$C:$C,'Calcolo superfici totali'!B15)</f>
        <v>0</v>
      </c>
      <c r="I15" s="18">
        <f>SUMIFS(Superfici!$E:$E,Superfici!$F:$F,"1 ogni 3M",Superfici!$C:$C,'Calcolo superfici totali'!B15)</f>
        <v>0</v>
      </c>
      <c r="J15" s="43"/>
    </row>
    <row r="16" spans="2:10" x14ac:dyDescent="0.25">
      <c r="B16" s="14" t="s">
        <v>10</v>
      </c>
      <c r="C16" s="18" t="s">
        <v>2</v>
      </c>
      <c r="D16" s="21">
        <f>SUMIF(Superfici!$C:$C,'Calcolo superfici totali'!B16,Superfici!$E:$E)</f>
        <v>0</v>
      </c>
      <c r="E16" s="18">
        <f>SUMIFS(Superfici!$E:$E,Superfici!$F:$F,"1 su 7",Superfici!$C:$C,'Calcolo superfici totali'!B16)</f>
        <v>0</v>
      </c>
      <c r="F16" s="18">
        <f>SUMIFS(Superfici!$E:$E,Superfici!$F:$F,"2 su 7",Superfici!$C:$C,'Calcolo superfici totali'!B16)</f>
        <v>0</v>
      </c>
      <c r="G16" s="18">
        <f>SUMIFS(Superfici!$E:$E,Superfici!$F:$F,"1 ogni M",Superfici!$C:$C,'Calcolo superfici totali'!B16)</f>
        <v>0</v>
      </c>
      <c r="H16" s="18">
        <f>SUMIFS(Superfici!$E:$E,Superfici!$F:$F,"1 ogni 2M",Superfici!$C:$C,'Calcolo superfici totali'!B16)</f>
        <v>0</v>
      </c>
      <c r="I16" s="18">
        <f>SUMIFS(Superfici!$E:$E,Superfici!$F:$F,"1 ogni 3M",Superfici!$C:$C,'Calcolo superfici totali'!B16)</f>
        <v>0</v>
      </c>
      <c r="J16" s="43"/>
    </row>
    <row r="17" spans="2:10" x14ac:dyDescent="0.25">
      <c r="B17" s="14" t="s">
        <v>11</v>
      </c>
      <c r="C17" s="18" t="s">
        <v>2</v>
      </c>
      <c r="D17" s="21">
        <f>SUMIF(Superfici!$C:$C,'Calcolo superfici totali'!B17,Superfici!$E:$E)</f>
        <v>0</v>
      </c>
      <c r="E17" s="18">
        <f>SUMIFS(Superfici!$E:$E,Superfici!$F:$F,"1 su 7",Superfici!$C:$C,'Calcolo superfici totali'!B17)</f>
        <v>0</v>
      </c>
      <c r="F17" s="18">
        <f>SUMIFS(Superfici!$E:$E,Superfici!$F:$F,"2 su 7",Superfici!$C:$C,'Calcolo superfici totali'!B17)</f>
        <v>0</v>
      </c>
      <c r="G17" s="18">
        <f>SUMIFS(Superfici!$E:$E,Superfici!$F:$F,"1 ogni M",Superfici!$C:$C,'Calcolo superfici totali'!B17)</f>
        <v>0</v>
      </c>
      <c r="H17" s="18">
        <f>SUMIFS(Superfici!$E:$E,Superfici!$F:$F,"1 ogni 2M",Superfici!$C:$C,'Calcolo superfici totali'!B17)</f>
        <v>0</v>
      </c>
      <c r="I17" s="18">
        <f>SUMIFS(Superfici!$E:$E,Superfici!$F:$F,"1 ogni 3M",Superfici!$C:$C,'Calcolo superfici totali'!B17)</f>
        <v>0</v>
      </c>
      <c r="J17" s="43"/>
    </row>
    <row r="18" spans="2:10" x14ac:dyDescent="0.25">
      <c r="B18" s="14" t="s">
        <v>12</v>
      </c>
      <c r="C18" s="18" t="s">
        <v>2</v>
      </c>
      <c r="D18" s="21">
        <f>SUMIF(Superfici!$C:$C,'Calcolo superfici totali'!B18,Superfici!$E:$E)</f>
        <v>0</v>
      </c>
      <c r="E18" s="18">
        <f>SUMIFS(Superfici!$E:$E,Superfici!$F:$F,"1 su 7",Superfici!$C:$C,'Calcolo superfici totali'!B18)</f>
        <v>0</v>
      </c>
      <c r="F18" s="18">
        <f>SUMIFS(Superfici!$E:$E,Superfici!$F:$F,"2 su 7",Superfici!$C:$C,'Calcolo superfici totali'!B18)</f>
        <v>0</v>
      </c>
      <c r="G18" s="18">
        <f>SUMIFS(Superfici!$E:$E,Superfici!$F:$F,"1 ogni M",Superfici!$C:$C,'Calcolo superfici totali'!B18)</f>
        <v>0</v>
      </c>
      <c r="H18" s="18">
        <f>SUMIFS(Superfici!$E:$E,Superfici!$F:$F,"1 ogni 2M",Superfici!$C:$C,'Calcolo superfici totali'!B18)</f>
        <v>0</v>
      </c>
      <c r="I18" s="18">
        <f>SUMIFS(Superfici!$E:$E,Superfici!$F:$F,"1 ogni 3M",Superfici!$C:$C,'Calcolo superfici totali'!B18)</f>
        <v>0</v>
      </c>
      <c r="J18" s="43"/>
    </row>
    <row r="19" spans="2:10" ht="31.5" customHeight="1" x14ac:dyDescent="0.25">
      <c r="B19" s="13" t="s">
        <v>20</v>
      </c>
      <c r="C19" s="18" t="s">
        <v>2</v>
      </c>
      <c r="D19" s="21">
        <f>SUMIF(Superfici!$C:$C,'Calcolo superfici totali'!B19,Superfici!$E:$E)</f>
        <v>170</v>
      </c>
      <c r="E19" s="18">
        <f>SUMIFS(Superfici!$E:$E,Superfici!$F:$F,"1 su 7",Superfici!$C:$C,'Calcolo superfici totali'!B19)</f>
        <v>0</v>
      </c>
      <c r="F19" s="18">
        <f>SUMIFS(Superfici!$E:$E,Superfici!$F:$F,"2 su 7",Superfici!$C:$C,'Calcolo superfici totali'!B19)</f>
        <v>0</v>
      </c>
      <c r="G19" s="18">
        <f>SUMIFS(Superfici!$E:$E,Superfici!$F:$F,"1 ogni M",Superfici!$C:$C,'Calcolo superfici totali'!B19)</f>
        <v>0</v>
      </c>
      <c r="H19" s="18">
        <f>SUMIFS(Superfici!$E:$E,Superfici!$F:$F,"1 ogni 2M",Superfici!$C:$C,'Calcolo superfici totali'!B19)</f>
        <v>0</v>
      </c>
      <c r="I19" s="18">
        <f>SUMIFS(Superfici!$E:$E,Superfici!$F:$F,"1 ogni 3M",Superfici!$C:$C,'Calcolo superfici totali'!B19)</f>
        <v>170</v>
      </c>
      <c r="J19" s="43"/>
    </row>
    <row r="20" spans="2:10" x14ac:dyDescent="0.25">
      <c r="B20" s="15" t="s">
        <v>13</v>
      </c>
      <c r="C20" s="20" t="s">
        <v>2</v>
      </c>
      <c r="D20" s="22">
        <f>SUMIF(Superfici!$C:$C,'Calcolo superfici totali'!B20,Superfici!$E:$E)</f>
        <v>0</v>
      </c>
      <c r="E20" s="18">
        <f>SUMIFS(Superfici!$E:$E,Superfici!$F:$F,"1 su 7",Superfici!$C:$C,'Calcolo superfici totali'!B20)</f>
        <v>0</v>
      </c>
      <c r="F20" s="18">
        <f>SUMIFS(Superfici!$E:$E,Superfici!$F:$F,"2 su 7",Superfici!$C:$C,'Calcolo superfici totali'!B20)</f>
        <v>0</v>
      </c>
      <c r="G20" s="18">
        <f>SUMIFS(Superfici!$E:$E,Superfici!$F:$F,"1 ogni M",Superfici!$C:$C,'Calcolo superfici totali'!B20)</f>
        <v>0</v>
      </c>
      <c r="H20" s="18">
        <f>SUMIFS(Superfici!$E:$E,Superfici!$F:$F,"1 ogni 2M",Superfici!$C:$C,'Calcolo superfici totali'!B20)</f>
        <v>0</v>
      </c>
      <c r="I20" s="18">
        <f>SUMIFS(Superfici!$E:$E,Superfici!$F:$F,"1 ogni 3M",Superfici!$C:$C,'Calcolo superfici totali'!B20)</f>
        <v>0</v>
      </c>
      <c r="J20" s="43"/>
    </row>
    <row r="21" spans="2:10" x14ac:dyDescent="0.25">
      <c r="B21" s="12" t="s">
        <v>22</v>
      </c>
      <c r="C21" s="16"/>
      <c r="D21" s="17">
        <f>SUM(D5:D20)</f>
        <v>1055.3000000000002</v>
      </c>
      <c r="E21" s="19">
        <f>SUM(E5:E20)</f>
        <v>316</v>
      </c>
      <c r="F21" s="19">
        <f>SUM(F5:F20)</f>
        <v>296.5</v>
      </c>
      <c r="G21" s="19">
        <f>SUM(G5:G20)</f>
        <v>0</v>
      </c>
      <c r="H21" s="19">
        <f t="shared" ref="H21:I21" si="0">SUM(H5:H20)</f>
        <v>0</v>
      </c>
      <c r="I21" s="19">
        <f t="shared" si="0"/>
        <v>442.8</v>
      </c>
      <c r="J21" s="43"/>
    </row>
  </sheetData>
  <mergeCells count="4">
    <mergeCell ref="B3:C4"/>
    <mergeCell ref="D3:D4"/>
    <mergeCell ref="E3:I3"/>
    <mergeCell ref="B2:I2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showGridLines="0" workbookViewId="0">
      <selection activeCell="B27" sqref="B27"/>
    </sheetView>
  </sheetViews>
  <sheetFormatPr defaultRowHeight="15" x14ac:dyDescent="0.25"/>
  <cols>
    <col min="1" max="1" width="6.7109375" customWidth="1"/>
    <col min="2" max="2" width="90.7109375" customWidth="1"/>
  </cols>
  <sheetData>
    <row r="2" spans="2:2" x14ac:dyDescent="0.25">
      <c r="B2" s="24" t="s">
        <v>35</v>
      </c>
    </row>
    <row r="3" spans="2:2" ht="18" x14ac:dyDescent="0.25">
      <c r="B3" s="14" t="s">
        <v>31</v>
      </c>
    </row>
    <row r="4" spans="2:2" ht="18" x14ac:dyDescent="0.25">
      <c r="B4" s="14" t="s">
        <v>27</v>
      </c>
    </row>
    <row r="5" spans="2:2" x14ac:dyDescent="0.25">
      <c r="B5" s="14" t="s">
        <v>28</v>
      </c>
    </row>
    <row r="6" spans="2:2" x14ac:dyDescent="0.25">
      <c r="B6" s="14" t="s">
        <v>29</v>
      </c>
    </row>
    <row r="7" spans="2:2" ht="18" x14ac:dyDescent="0.25">
      <c r="B7" s="14" t="s">
        <v>32</v>
      </c>
    </row>
    <row r="8" spans="2:2" x14ac:dyDescent="0.25">
      <c r="B8" s="14" t="s">
        <v>30</v>
      </c>
    </row>
    <row r="9" spans="2:2" ht="18" x14ac:dyDescent="0.25">
      <c r="B9" s="14" t="s">
        <v>34</v>
      </c>
    </row>
    <row r="10" spans="2:2" x14ac:dyDescent="0.25">
      <c r="B10" s="1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Superfici</vt:lpstr>
      <vt:lpstr>Calcolo superfici totali</vt:lpstr>
      <vt:lpstr>Riepilogo Canoni</vt:lpstr>
      <vt:lpstr>Superfici!Area_stampa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2016-11-29T15:11:03Z</dcterms:created>
  <dcterms:modified xsi:type="dcterms:W3CDTF">2018-07-12T10:23:16Z</dcterms:modified>
</cp:coreProperties>
</file>